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activeTab="0"/>
  </bookViews>
  <sheets>
    <sheet name="Общая" sheetId="1" r:id="rId1"/>
    <sheet name="Группа 1" sheetId="2" state="hidden" r:id="rId2"/>
    <sheet name="Группа 2" sheetId="3" state="hidden" r:id="rId3"/>
    <sheet name="Группа 3" sheetId="4" state="hidden" r:id="rId4"/>
    <sheet name="Группа 4" sheetId="5" state="hidden" r:id="rId5"/>
    <sheet name="Группа 5" sheetId="6" state="hidden" r:id="rId6"/>
    <sheet name="По городам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<sst xmlns="http://schemas.openxmlformats.org/spreadsheetml/2006/main" count="1312" uniqueCount="433">
  <si>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</si>
  <si>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</si>
  <si>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</si>
  <si>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</si>
  <si>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</si>
  <si>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</si>
  <si>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</si>
  <si>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</si>
  <si>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</si>
  <si>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</si>
  <si>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</si>
  <si>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</si>
  <si>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Владимир</t>
  </si>
  <si>
    <t>Александров</t>
  </si>
  <si>
    <t>RU3VV</t>
  </si>
  <si>
    <t>место</t>
  </si>
  <si>
    <t>RK3VXL</t>
  </si>
  <si>
    <t>RW3VA</t>
  </si>
  <si>
    <t>RZ3VA</t>
  </si>
  <si>
    <t>RA3VIA</t>
  </si>
  <si>
    <t>RA3VKU</t>
  </si>
  <si>
    <t>UA3VDM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</si>
  <si>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</si>
  <si>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</si>
  <si>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</si>
  <si>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</si>
  <si>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</si>
  <si>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</si>
  <si>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</si>
  <si>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SOABLPCWEUR</t>
  </si>
  <si>
    <t>SO40EUR</t>
  </si>
  <si>
    <t>очки</t>
  </si>
  <si>
    <t>RA3VLA</t>
  </si>
  <si>
    <t>RV3VL</t>
  </si>
  <si>
    <t>SOABLPEUR</t>
  </si>
  <si>
    <t>R3VK</t>
  </si>
  <si>
    <t>RA3V</t>
  </si>
  <si>
    <t>R3VL</t>
  </si>
  <si>
    <t>EU</t>
  </si>
  <si>
    <t>Краснов</t>
  </si>
  <si>
    <t>Минитест клуба "Пятый океан" 2012</t>
  </si>
  <si>
    <t>WAG 2012</t>
  </si>
  <si>
    <t>Григоркин</t>
  </si>
  <si>
    <t>CQ MM DX Contest 2012</t>
  </si>
  <si>
    <t>CQ WW 160M CW Contest 2012</t>
  </si>
  <si>
    <t>CQ WW 160M SSB Contest 2012</t>
  </si>
  <si>
    <t>EPC PSK63 QSO Party 2012</t>
  </si>
  <si>
    <t>EURO 2012 QSO Party HF</t>
  </si>
  <si>
    <t>Japan Int DX CW Contest 2012</t>
  </si>
  <si>
    <t>SAC  SSB 2012</t>
  </si>
  <si>
    <t>Ukrainian DX Contest 2012</t>
  </si>
  <si>
    <t>WAE DX Contest  CW 2012</t>
  </si>
  <si>
    <t>WAE DX Contest SSB 2012</t>
  </si>
  <si>
    <t>Молодёж.соревн."Дружба" 2012</t>
  </si>
  <si>
    <t>Кубок РФ по радиосвязи на УКВ 2012</t>
  </si>
  <si>
    <t>УКВ "Кубок им. Гагарина" 2012</t>
  </si>
  <si>
    <t>Молодёж.соревн."Золотая осень" 2011</t>
  </si>
  <si>
    <t>CQ WW WPX SSB Contest 2012</t>
  </si>
  <si>
    <t>Минитест RCWC  2012</t>
  </si>
  <si>
    <t>Кубок Кожедуба 2012</t>
  </si>
  <si>
    <t>Кубок Николаева 2012</t>
  </si>
  <si>
    <t>Arctica Cup Digital 2012</t>
  </si>
  <si>
    <t>EA PSK63 Contest 2012</t>
  </si>
  <si>
    <t>Мемориал Фогеля 2012</t>
  </si>
  <si>
    <t>RSGB 21/28MHz Contest 2012</t>
  </si>
  <si>
    <t>Wake-Up! QRP Sprint 2012 дек</t>
  </si>
  <si>
    <t>Wake-Up! QRP Sprint 2012 сент</t>
  </si>
  <si>
    <t>EPC Ukraine DX Contest 2012</t>
  </si>
  <si>
    <t>Первенство им. Ватутина 2012</t>
  </si>
  <si>
    <t>Кубок RCWC 4 Seasons 2013</t>
  </si>
  <si>
    <t>IARU HF Championship 2012</t>
  </si>
  <si>
    <t>OK DX RTTY Contest 2012</t>
  </si>
  <si>
    <t>Служу Отечеству 2012</t>
  </si>
  <si>
    <t>Кубок Урала 2012</t>
  </si>
  <si>
    <t>CQMM Contest 2012</t>
  </si>
  <si>
    <t>EUR</t>
  </si>
  <si>
    <t>CQ WW 160M Contest CW 2012</t>
  </si>
  <si>
    <t>SOABASSEUR</t>
  </si>
  <si>
    <t>ГРУППЫ</t>
  </si>
  <si>
    <t>SOABHPEUR</t>
  </si>
  <si>
    <t>CQ WW 160M Contest SSB 2012</t>
  </si>
  <si>
    <t>SO21HPEUR</t>
  </si>
  <si>
    <t>SO14LPEUR</t>
  </si>
  <si>
    <t>SOABLPASSEUR</t>
  </si>
  <si>
    <t>SOABTRBLP</t>
  </si>
  <si>
    <t>SO14TRBLP</t>
  </si>
  <si>
    <t>SO40DX</t>
  </si>
  <si>
    <t>SOABEUR</t>
  </si>
  <si>
    <t>DXSOAB24</t>
  </si>
  <si>
    <t>DXSOAB12</t>
  </si>
  <si>
    <t>SO</t>
  </si>
  <si>
    <t>BBUA3</t>
  </si>
  <si>
    <t>CBUA3</t>
  </si>
  <si>
    <t>SO21LPEUR</t>
  </si>
  <si>
    <t>SOMBLP</t>
  </si>
  <si>
    <t>SOMIX</t>
  </si>
  <si>
    <t>SOABHPEU</t>
  </si>
  <si>
    <t>SOABLPEU</t>
  </si>
  <si>
    <t>SOABLPMIXEUR</t>
  </si>
  <si>
    <t>SOLPEUR</t>
  </si>
  <si>
    <t>SOHPEUR</t>
  </si>
  <si>
    <t>SOMIXLPEUR</t>
  </si>
  <si>
    <t>UA3VQL</t>
  </si>
  <si>
    <t>UN/RA3VMC</t>
  </si>
  <si>
    <t>SO80</t>
  </si>
  <si>
    <t>C2SOAB</t>
  </si>
  <si>
    <t>SOABCWLP</t>
  </si>
  <si>
    <t>SOABCW</t>
  </si>
  <si>
    <t>SOLPRCWC</t>
  </si>
  <si>
    <t>RK3VWA</t>
  </si>
  <si>
    <t>RK3VWC</t>
  </si>
  <si>
    <t>Белов А.</t>
  </si>
  <si>
    <t xml:space="preserve">Краснов А. </t>
  </si>
  <si>
    <t>Кувшинов И.</t>
  </si>
  <si>
    <t>Новиков С.</t>
  </si>
  <si>
    <t>Club</t>
  </si>
  <si>
    <t>SOCWLPEUR</t>
  </si>
  <si>
    <t>SOAB</t>
  </si>
  <si>
    <t>SOWS</t>
  </si>
  <si>
    <t>CQ WW WPX CW Contest 2012</t>
  </si>
  <si>
    <t>SOLPALLEUR</t>
  </si>
  <si>
    <t>SOLPALL(T)EUR</t>
  </si>
  <si>
    <t>SALPALLEUR</t>
  </si>
  <si>
    <t>SAHP40EUR</t>
  </si>
  <si>
    <t>SOLP40(T)EUR</t>
  </si>
  <si>
    <t>UN DX Contest 2012</t>
  </si>
  <si>
    <t>SO40MIXHP</t>
  </si>
  <si>
    <t>CQ M International DX Contest 2012</t>
  </si>
  <si>
    <t>SOABSSBLP</t>
  </si>
  <si>
    <t>SO40CW</t>
  </si>
  <si>
    <t>SO10SSB</t>
  </si>
  <si>
    <t>SO20CW</t>
  </si>
  <si>
    <t>SOSSB</t>
  </si>
  <si>
    <t>Память 2012</t>
  </si>
  <si>
    <t>SOMEM</t>
  </si>
  <si>
    <t>Russian 160 Meter Contest 2012</t>
  </si>
  <si>
    <t>SORUEU</t>
  </si>
  <si>
    <t>Место</t>
  </si>
  <si>
    <t>Город</t>
  </si>
  <si>
    <t>Очки</t>
  </si>
  <si>
    <t>Состав команды</t>
  </si>
  <si>
    <t>All Asian DX Contest 2012 CW</t>
  </si>
  <si>
    <t>All Asian DX Contest 2012 SSB</t>
  </si>
  <si>
    <t>SO15EUR</t>
  </si>
  <si>
    <t>EPC WW DX 2013</t>
  </si>
  <si>
    <t>SOABHP24EUR</t>
  </si>
  <si>
    <t>SOABLP12EUR</t>
  </si>
  <si>
    <t>SOABLP24EUR</t>
  </si>
  <si>
    <t>Открытый Чемп. Астраханской обл 2013</t>
  </si>
  <si>
    <t>SO80MIX</t>
  </si>
  <si>
    <t>Кубок СРР по цифровым видам связи 2012</t>
  </si>
  <si>
    <t>RUSSOABLP</t>
  </si>
  <si>
    <t>RUSSOABHP</t>
  </si>
  <si>
    <t>Гусь-Хрустальный</t>
  </si>
  <si>
    <t>QSO</t>
  </si>
  <si>
    <t>WAEDC RTTY Contest 2012</t>
  </si>
  <si>
    <t>QSO:</t>
  </si>
  <si>
    <t>КВ Первенство Тульской области 2013</t>
  </si>
  <si>
    <t>PSK63</t>
  </si>
  <si>
    <t>Индив.SSB</t>
  </si>
  <si>
    <t>Индив.CW</t>
  </si>
  <si>
    <t>Минисоревн.в честь Дня защитника Отечества 2013</t>
  </si>
  <si>
    <t>SOSSBMEMB</t>
  </si>
  <si>
    <t>SOMIXMEMB</t>
  </si>
  <si>
    <t>Самарские молодёжные р/соревнования 2012</t>
  </si>
  <si>
    <t>SO21SSB</t>
  </si>
  <si>
    <t>Количество QSO всех участников</t>
  </si>
  <si>
    <t>Всего соревнований:</t>
  </si>
  <si>
    <t>YL-ARCK-YL 2013</t>
  </si>
  <si>
    <t>SOEUROM</t>
  </si>
  <si>
    <t>Открытое Первенство клуба "Волна" 2013</t>
  </si>
  <si>
    <t>Зимний URDA Contest 2013</t>
  </si>
  <si>
    <t>B:SSB</t>
  </si>
  <si>
    <t>RA3VGQ</t>
  </si>
  <si>
    <t>RU3VQ</t>
  </si>
  <si>
    <t>RX3VN</t>
  </si>
  <si>
    <t>Союз клубов 2013</t>
  </si>
  <si>
    <t>Ветераны</t>
  </si>
  <si>
    <t>SOABSSBEUR</t>
  </si>
  <si>
    <t>MOABEUR</t>
  </si>
  <si>
    <t>SOABMIXEUR</t>
  </si>
  <si>
    <t>SOABCWEUR</t>
  </si>
  <si>
    <t>SO15MIX</t>
  </si>
  <si>
    <t>Молодёжн. р/ст</t>
  </si>
  <si>
    <t>SO20MIX</t>
  </si>
  <si>
    <t>Меленки</t>
  </si>
  <si>
    <t>Чемпионат Волгоградской области 2012</t>
  </si>
  <si>
    <t>UA2 QSO Party 2012</t>
  </si>
  <si>
    <t>SSB</t>
  </si>
  <si>
    <t>CW</t>
  </si>
  <si>
    <t>Молодёжн.первенство РФ 2012</t>
  </si>
  <si>
    <t>MO-13</t>
  </si>
  <si>
    <t>UB3VAD (RA3VMX)</t>
  </si>
  <si>
    <t>OK-OM  DX Contest 2012</t>
  </si>
  <si>
    <t>SO20LPEUR</t>
  </si>
  <si>
    <t>LZ DX Contest 2012</t>
  </si>
  <si>
    <t>SOABMIXLP</t>
  </si>
  <si>
    <t>SO20LPMIX</t>
  </si>
  <si>
    <t>Ковров</t>
  </si>
  <si>
    <t>Marconi Memorial Contest  HF 2012</t>
  </si>
  <si>
    <t>SOQRP</t>
  </si>
  <si>
    <t>SOBPSK63</t>
  </si>
  <si>
    <t>Veteran</t>
  </si>
  <si>
    <t>SARTG WW RTTY Contest 2012</t>
  </si>
  <si>
    <t>SOABLP</t>
  </si>
  <si>
    <t>SCC RTTY Championship 2012</t>
  </si>
  <si>
    <t>SOLP</t>
  </si>
  <si>
    <t>Муром</t>
  </si>
  <si>
    <t>Stew Perry Topband Distance Chelleng 2012</t>
  </si>
  <si>
    <t>Кубок Кривбасса 2013</t>
  </si>
  <si>
    <t>SO80RTTY</t>
  </si>
  <si>
    <t>Russian WW PSK Contest 2013</t>
  </si>
  <si>
    <t>MOAB</t>
  </si>
  <si>
    <t>SO20</t>
  </si>
  <si>
    <t>SO40</t>
  </si>
  <si>
    <t>Молодёж.соревн."Звёзды Кубани" 2013</t>
  </si>
  <si>
    <t>MO-R</t>
  </si>
  <si>
    <t>Щербиновский минитест 2013</t>
  </si>
  <si>
    <t>B</t>
  </si>
  <si>
    <t>Чемпионат Калужской области 2012</t>
  </si>
  <si>
    <t>SO1</t>
  </si>
  <si>
    <t>International Naval Contest 2012</t>
  </si>
  <si>
    <t>NONNAVAL</t>
  </si>
  <si>
    <t>DMC RTTY  Contest 2012</t>
  </si>
  <si>
    <t>YU DX Contest 2011</t>
  </si>
  <si>
    <t>UPPERQRP</t>
  </si>
  <si>
    <t>UPPERLP</t>
  </si>
  <si>
    <t>RAEM 2012</t>
  </si>
  <si>
    <t>SOABHP</t>
  </si>
  <si>
    <t>"Шестая рота" 2013</t>
  </si>
  <si>
    <t>EA PSK63 Contest 2013</t>
  </si>
  <si>
    <t>SOABDX</t>
  </si>
  <si>
    <t>Кубок Азнакаевского района 2013</t>
  </si>
  <si>
    <t xml:space="preserve">Сто шагов в небеса 2013 </t>
  </si>
  <si>
    <t>SP DX RTTY Contest 2012</t>
  </si>
  <si>
    <t>CQ WW VHF Contest 2012</t>
  </si>
  <si>
    <t>Открытое Первенство г. Смоленска 2013</t>
  </si>
  <si>
    <t>ARCK Contest 2013</t>
  </si>
  <si>
    <t>SO40SSBLP</t>
  </si>
  <si>
    <t>SOTBSSBLP</t>
  </si>
  <si>
    <t>A27BSSBLP</t>
  </si>
  <si>
    <t>Мемориал маршала Жукова 2012</t>
  </si>
  <si>
    <t>SOD2</t>
  </si>
  <si>
    <t>RK3VWO</t>
  </si>
  <si>
    <t>Идёт охота на волков 2013</t>
  </si>
  <si>
    <t>SOLPSSB</t>
  </si>
  <si>
    <t>MO</t>
  </si>
  <si>
    <t>Гущин К.</t>
  </si>
  <si>
    <t>Туренко А.</t>
  </si>
  <si>
    <t>Первенство на кубок "Казачок" 2012</t>
  </si>
  <si>
    <t>RA3VKR</t>
  </si>
  <si>
    <t>RM3V</t>
  </si>
  <si>
    <t>Old New Year (Старый Новый Год) Contest 2013</t>
  </si>
  <si>
    <t>SOLP100</t>
  </si>
  <si>
    <t>SOLPMIX</t>
  </si>
  <si>
    <t>MOLP</t>
  </si>
  <si>
    <t>SOLPCW</t>
  </si>
  <si>
    <t>SOHPCW</t>
  </si>
  <si>
    <t>MO-JR</t>
  </si>
  <si>
    <t>SOSSBLPDX</t>
  </si>
  <si>
    <t>Кубок Арктики DIGITAL 2012</t>
  </si>
  <si>
    <t>SOMIXLPEU</t>
  </si>
  <si>
    <t>Весенний полярный спринт 2013</t>
  </si>
  <si>
    <t>SOSSBLPEUR</t>
  </si>
  <si>
    <t>Козин И.</t>
  </si>
  <si>
    <t>Молодёж.кубок А.С.Попова 2013</t>
  </si>
  <si>
    <t>Молодёж.соревн."Весна-2013"</t>
  </si>
  <si>
    <t>MOEUR</t>
  </si>
  <si>
    <t>GACW WWSA  CW DX Contest 2012</t>
  </si>
  <si>
    <t>DXSOABLP</t>
  </si>
  <si>
    <t>Соревнования памяти UA1DZ 2013</t>
  </si>
  <si>
    <t>Личное</t>
  </si>
  <si>
    <t>Миронин И.</t>
  </si>
  <si>
    <t>UA3VKX</t>
  </si>
  <si>
    <t>NAURYZ DX Contest 2013</t>
  </si>
  <si>
    <t>Кубок памяти UA1DZ 2013</t>
  </si>
  <si>
    <t>Памяти адмирала Невельского 2013</t>
  </si>
  <si>
    <t>Коллект.</t>
  </si>
  <si>
    <t>Чемпионат Удмуртии 2013</t>
  </si>
  <si>
    <t>Открыт.молодёж.первенство Белгородской обл.2013</t>
  </si>
  <si>
    <t>A2MOJR</t>
  </si>
  <si>
    <t>Брухаль В.</t>
  </si>
  <si>
    <t>RA3VLO</t>
  </si>
  <si>
    <t>RK3VWB</t>
  </si>
  <si>
    <t>CQ WW DX Contest 2012 CW</t>
  </si>
  <si>
    <t>SO28LPEUR</t>
  </si>
  <si>
    <t>SO14LPASSEUR</t>
  </si>
  <si>
    <t>CQ WW DX Contest 2012 SSB</t>
  </si>
  <si>
    <t>Russian YL/OM Contest 2013</t>
  </si>
  <si>
    <t>SOOM</t>
  </si>
  <si>
    <t>SOYL</t>
  </si>
  <si>
    <t>CQ WW RTTY DX Contest 2012</t>
  </si>
  <si>
    <t>Кубок первого полёта 2013</t>
  </si>
  <si>
    <t>E PSK</t>
  </si>
  <si>
    <t>А CW</t>
  </si>
  <si>
    <t>А SSB</t>
  </si>
  <si>
    <t>Кубок Урала 2013</t>
  </si>
  <si>
    <t>SOABSSB</t>
  </si>
  <si>
    <t>SOABMIX</t>
  </si>
  <si>
    <t>Чемпионат России PHONE 2013</t>
  </si>
  <si>
    <t>B1</t>
  </si>
  <si>
    <t>SO160_80_40</t>
  </si>
  <si>
    <t>SO20_15_10</t>
  </si>
  <si>
    <t xml:space="preserve">RV3V (UA3VDM), RA3VX, RM3V, RW3VA </t>
  </si>
  <si>
    <t>HA DX Contest 2013</t>
  </si>
  <si>
    <t>SOABLPCW</t>
  </si>
  <si>
    <t>SO20LPSSB</t>
  </si>
  <si>
    <t>SOABLPSSB</t>
  </si>
  <si>
    <t>SO20LPCW</t>
  </si>
  <si>
    <t>ARRL 10 Meter Contest 2012</t>
  </si>
  <si>
    <t>EURAB</t>
  </si>
  <si>
    <t>EURCB</t>
  </si>
  <si>
    <t>EURAC</t>
  </si>
  <si>
    <t>SOCWLP</t>
  </si>
  <si>
    <t>ARRL International DX Contest 2013</t>
  </si>
  <si>
    <t>Чемпионат России CW 2013</t>
  </si>
  <si>
    <t>УКВ "Полевой день" 2012</t>
  </si>
  <si>
    <t>SO145</t>
  </si>
  <si>
    <t>YO DX Contest 2012</t>
  </si>
  <si>
    <t>SOMBCWLPEUR</t>
  </si>
  <si>
    <t>Откр минитест Тульской обл по р/св на УКВ 2013</t>
  </si>
  <si>
    <t>Иногородние</t>
  </si>
  <si>
    <t>Oceania DX Contest 2012 CW</t>
  </si>
  <si>
    <t>SOABLPMIX</t>
  </si>
  <si>
    <t>SO15LPEUR</t>
  </si>
  <si>
    <t>SO15HPEUR</t>
  </si>
  <si>
    <t>SO10LPEUR</t>
  </si>
  <si>
    <t>Oceania DX Contest 2012 SSB</t>
  </si>
  <si>
    <t>RA3VFM</t>
  </si>
  <si>
    <t>RA3VLD</t>
  </si>
  <si>
    <t>RA3VMD</t>
  </si>
  <si>
    <t>RK3VWF</t>
  </si>
  <si>
    <t>Воронов Д.</t>
  </si>
  <si>
    <t>RU3VW</t>
  </si>
  <si>
    <t>UA3VAF</t>
  </si>
  <si>
    <t>UA3VPU</t>
  </si>
  <si>
    <t>UA3VRV</t>
  </si>
  <si>
    <t>RW3VX</t>
  </si>
  <si>
    <t>Владимирский тест 2013</t>
  </si>
  <si>
    <t>MOST</t>
  </si>
  <si>
    <t>Цифр.тур</t>
  </si>
  <si>
    <t>Откр.чемп.С-Петербурга (УКВ) 2013</t>
  </si>
  <si>
    <t>Кубок Ю. Гагарина 2013</t>
  </si>
  <si>
    <t>BLP</t>
  </si>
  <si>
    <t>A15LP</t>
  </si>
  <si>
    <t>RA3VE, RX3VF, UA3VVB</t>
  </si>
  <si>
    <t>Мороз - Красный Нос 2013</t>
  </si>
  <si>
    <t>Home</t>
  </si>
  <si>
    <t>Чемпионат ЦФО по р/св на КВ 2013</t>
  </si>
  <si>
    <t>Q</t>
  </si>
  <si>
    <t>Popov Memorial Contest 2013</t>
  </si>
  <si>
    <t>CIS DX QPSK63 Contest 2012</t>
  </si>
  <si>
    <t>SOLPCIS</t>
  </si>
  <si>
    <t>SOHPCIS</t>
  </si>
  <si>
    <t>RV3V (ex UA3VDM)</t>
  </si>
  <si>
    <t>RCC Cup 2013</t>
  </si>
  <si>
    <t>SOCWLPEU</t>
  </si>
  <si>
    <t>SOCWLPRCC</t>
  </si>
  <si>
    <t>SOSSBLPEU</t>
  </si>
  <si>
    <t>SOMIXHPEU</t>
  </si>
  <si>
    <t>Вязники</t>
  </si>
  <si>
    <t>IARU Reg1 HF Field Day 2013</t>
  </si>
  <si>
    <t>FIXED</t>
  </si>
  <si>
    <t>Кубок Батурина 2013</t>
  </si>
  <si>
    <t>Партизанский радист 2013</t>
  </si>
  <si>
    <t>SOABS</t>
  </si>
  <si>
    <t>SOSSBLP</t>
  </si>
  <si>
    <t>Croatian CW Contest 2012</t>
  </si>
  <si>
    <t>IARU R1 145 MHz September Contest 2012</t>
  </si>
  <si>
    <t>PACC Contest 2013</t>
  </si>
  <si>
    <t>SO20HPSSB</t>
  </si>
  <si>
    <t>RAC Canada Winter Contest 2012</t>
  </si>
  <si>
    <t>CQ WW 160M CW Contest 2013</t>
  </si>
  <si>
    <t>R3VL, R3VO, RK3VXL, UA3VLO</t>
  </si>
  <si>
    <t>CQ WW WPX SSB Contest 2013</t>
  </si>
  <si>
    <t>SOABALPEUR</t>
  </si>
  <si>
    <t>SO7HPEUR</t>
  </si>
  <si>
    <t>SOABATRBLP</t>
  </si>
  <si>
    <t>CQ MM DX Contest 2013</t>
  </si>
  <si>
    <t>Japan Int DX PHONE Contest 2012</t>
  </si>
  <si>
    <t>SO21EUR</t>
  </si>
  <si>
    <t>Первый Салют 2013</t>
  </si>
  <si>
    <t>SOSBSSB40</t>
  </si>
  <si>
    <t>SOABSSBHP</t>
  </si>
  <si>
    <t>UBA Contest 2013 CW</t>
  </si>
  <si>
    <t>SP DX Contest 2013</t>
  </si>
  <si>
    <t>SOABCWLPEUR</t>
  </si>
  <si>
    <t>SOTBMIXEUR</t>
  </si>
  <si>
    <t>SO15MCWEUR</t>
  </si>
  <si>
    <t>Кубок РФ им. Гагарина на УКВ 2013</t>
  </si>
  <si>
    <t>Открытый Чемпионат Ставропольского края 2013</t>
  </si>
  <si>
    <t>УКВ "Полевой день" 2013</t>
  </si>
  <si>
    <t>SOMBRU</t>
  </si>
  <si>
    <t>SO144RU</t>
  </si>
  <si>
    <t>IOTA Contest 2013</t>
  </si>
  <si>
    <t>SOCW</t>
  </si>
  <si>
    <t>SOASS</t>
  </si>
  <si>
    <t>Black Sea Cup International 2013</t>
  </si>
  <si>
    <t>Зональн. Соревн. по р/св на УКВ 2013</t>
  </si>
  <si>
    <t>SOMB</t>
  </si>
  <si>
    <t>SO144</t>
  </si>
  <si>
    <t>Вспомним друзей ушедших 2013</t>
  </si>
  <si>
    <t>Кубок Арктики SSB 2013</t>
  </si>
  <si>
    <t>SOLPEU</t>
  </si>
  <si>
    <t>Полярный радист 2013 I тур</t>
  </si>
  <si>
    <t>Полярный радист 2013 II тур</t>
  </si>
  <si>
    <t>ОЗЧР 2013</t>
  </si>
  <si>
    <t>Откр.Перв.респ.Адыгея среди молод. 2013</t>
  </si>
  <si>
    <t>Russian WW RTTY Contest 2013</t>
  </si>
  <si>
    <t>Кают-компания 2013</t>
  </si>
  <si>
    <t>SOА2</t>
  </si>
  <si>
    <t>CQ-M Contest 2013</t>
  </si>
  <si>
    <t>MSMIXED</t>
  </si>
  <si>
    <t>SO160CW</t>
  </si>
  <si>
    <t>CQ WW WPX CW Contest 2013</t>
  </si>
  <si>
    <t>SO28LP</t>
  </si>
  <si>
    <t>SO7LP</t>
  </si>
  <si>
    <t>SOABTBLP</t>
  </si>
  <si>
    <t>SO28TBLP</t>
  </si>
  <si>
    <t>Золотая осень 2012</t>
  </si>
  <si>
    <t>EPC Polska Contest 2013</t>
  </si>
  <si>
    <t>Чемпионат Москвы по р/св CW 2012</t>
  </si>
  <si>
    <t>Poland WW BPSK63 Contest 2013</t>
  </si>
  <si>
    <t>EU HF Championship 2013</t>
  </si>
  <si>
    <t>CWLP</t>
  </si>
  <si>
    <t>Минитест клуба "Пятый океан" 2013</t>
  </si>
  <si>
    <t>Чемпионат Смоленской обл. 2013</t>
  </si>
  <si>
    <t>С</t>
  </si>
  <si>
    <t>ARI International DX Contest 2013</t>
  </si>
  <si>
    <t>Кубок Ярославской области на УКВ 2013</t>
  </si>
  <si>
    <t>Кубок "НРЛ" 2012</t>
  </si>
  <si>
    <t>Чемпионат Калужской области 2013</t>
  </si>
  <si>
    <t>REF Contest 2013 CW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</si>
</sst>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u val="single"/>
      <sz val="11"/>
      <color theme="1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4" fontId="55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0" fontId="41" fillId="34" borderId="0" xfId="42" applyFill="1" applyAlignment="1" applyProtection="1">
      <alignment/>
      <protection/>
    </xf>
    <xf numFmtId="0" fontId="41" fillId="33" borderId="0" xfId="42" applyFill="1" applyAlignment="1" applyProtection="1">
      <alignment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57" fillId="0" borderId="0" xfId="0" applyFont="1" applyAlignment="1">
      <alignment/>
    </xf>
    <xf numFmtId="0" fontId="3" fillId="35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4" fontId="57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60" fillId="36" borderId="0" xfId="42" applyFont="1" applyFill="1" applyAlignment="1" applyProtection="1">
      <alignment/>
      <protection/>
    </xf>
    <xf numFmtId="4" fontId="0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0" fillId="0" borderId="17" xfId="0" applyBorder="1" applyAlignment="1">
      <alignment horizontal="center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6" fillId="0" borderId="0" xfId="0" applyFont="1" applyAlignment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3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  <sheetName val="По городам"/>
    </sheetNames>
    <sheetDataSet>
      <sheetData sheetId="1">
        <row r="3">
          <cell r="V3">
            <v>2.5</v>
          </cell>
        </row>
        <row r="4">
          <cell r="V4">
            <v>3.3333333333333335</v>
          </cell>
        </row>
        <row r="5">
          <cell r="V5">
            <v>2.2941176470588234</v>
          </cell>
        </row>
        <row r="6">
          <cell r="V6">
            <v>3.9333333333333336</v>
          </cell>
        </row>
        <row r="7">
          <cell r="EV7">
            <v>3.2333333333333334</v>
          </cell>
        </row>
        <row r="8">
          <cell r="V8">
            <v>2.3636363636363633</v>
          </cell>
          <cell r="EV8">
            <v>3.9166666666666665</v>
          </cell>
        </row>
        <row r="9">
          <cell r="V9">
            <v>5.25</v>
          </cell>
        </row>
        <row r="10">
          <cell r="V10">
            <v>2.166666666666667</v>
          </cell>
        </row>
        <row r="11">
          <cell r="G11">
            <v>3.1666666666666665</v>
          </cell>
          <cell r="L11">
            <v>2.1333333333333333</v>
          </cell>
          <cell r="V11">
            <v>2.888888888888889</v>
          </cell>
          <cell r="AA11">
            <v>7</v>
          </cell>
          <cell r="AF11">
            <v>2.428571428571429</v>
          </cell>
          <cell r="AK11">
            <v>2.0625</v>
          </cell>
          <cell r="AP11">
            <v>2.344827586206897</v>
          </cell>
          <cell r="AU11">
            <v>3.0526315789473686</v>
          </cell>
          <cell r="AZ11">
            <v>2.428571428571429</v>
          </cell>
          <cell r="BE11">
            <v>2.25</v>
          </cell>
          <cell r="BJ11">
            <v>7</v>
          </cell>
          <cell r="BO11">
            <v>2.666666666666667</v>
          </cell>
          <cell r="BT11">
            <v>2.666666666666667</v>
          </cell>
          <cell r="BY11">
            <v>2.666666666666667</v>
          </cell>
          <cell r="CD11">
            <v>2</v>
          </cell>
          <cell r="DM11">
            <v>2.1818181818181817</v>
          </cell>
          <cell r="DR11">
            <v>2.3076923076923075</v>
          </cell>
          <cell r="DW11">
            <v>4</v>
          </cell>
          <cell r="EB11">
            <v>2.258064516129032</v>
          </cell>
          <cell r="FA11">
            <v>4.4</v>
          </cell>
          <cell r="FF11">
            <v>7</v>
          </cell>
          <cell r="FK11">
            <v>2.428571428571429</v>
          </cell>
          <cell r="FP11">
            <v>2.666666666666667</v>
          </cell>
          <cell r="FU11">
            <v>2.95</v>
          </cell>
          <cell r="FZ11">
            <v>7</v>
          </cell>
          <cell r="GE11">
            <v>2.1142857142857143</v>
          </cell>
        </row>
        <row r="12">
          <cell r="G12">
            <v>4.333333333333334</v>
          </cell>
          <cell r="Q12">
            <v>2.2</v>
          </cell>
          <cell r="AK12">
            <v>3.727272727272727</v>
          </cell>
          <cell r="AU12">
            <v>3.3076923076923075</v>
          </cell>
          <cell r="CD12">
            <v>2.071428571428571</v>
          </cell>
          <cell r="DM12">
            <v>2.5789473684210527</v>
          </cell>
          <cell r="DW12">
            <v>4</v>
          </cell>
          <cell r="EQ12">
            <v>2.666666666666667</v>
          </cell>
        </row>
        <row r="13">
          <cell r="V13">
            <v>2.6500000000000004</v>
          </cell>
        </row>
        <row r="14">
          <cell r="V14">
            <v>5.8</v>
          </cell>
          <cell r="CD14">
            <v>2.1875</v>
          </cell>
          <cell r="CI14">
            <v>2.1875</v>
          </cell>
          <cell r="CN14">
            <v>2.1875</v>
          </cell>
          <cell r="CX14">
            <v>2.1875</v>
          </cell>
        </row>
        <row r="15">
          <cell r="V15">
            <v>5.888888888888889</v>
          </cell>
          <cell r="BO15">
            <v>2.2222222222222223</v>
          </cell>
        </row>
        <row r="16">
          <cell r="V16">
            <v>8.2</v>
          </cell>
        </row>
        <row r="17">
          <cell r="V17">
            <v>5.833333333333333</v>
          </cell>
          <cell r="DW17">
            <v>2.3181818181818183</v>
          </cell>
        </row>
        <row r="18">
          <cell r="G18">
            <v>2.4827586206896552</v>
          </cell>
          <cell r="Q18">
            <v>2.0238095238095237</v>
          </cell>
          <cell r="DW18">
            <v>2.1315789473684212</v>
          </cell>
        </row>
        <row r="19">
          <cell r="V19">
            <v>2.7</v>
          </cell>
        </row>
        <row r="20">
          <cell r="DW20">
            <v>2.5217391304347827</v>
          </cell>
          <cell r="FA20">
            <v>2.2962962962962963</v>
          </cell>
        </row>
        <row r="21">
          <cell r="FA21">
            <v>2.3636363636363633</v>
          </cell>
        </row>
        <row r="22">
          <cell r="Q22">
            <v>2.25</v>
          </cell>
        </row>
        <row r="23">
          <cell r="DW23">
            <v>2.8666666666666667</v>
          </cell>
          <cell r="EL23">
            <v>2.4</v>
          </cell>
        </row>
        <row r="24">
          <cell r="DW24">
            <v>2.125</v>
          </cell>
        </row>
        <row r="25">
          <cell r="EV25">
            <v>3.1538461538461537</v>
          </cell>
        </row>
        <row r="26">
          <cell r="DW26">
            <v>2.103448275862069</v>
          </cell>
        </row>
        <row r="27">
          <cell r="V27">
            <v>4.222222222222222</v>
          </cell>
        </row>
        <row r="28">
          <cell r="V28">
            <v>2.010416666666667</v>
          </cell>
        </row>
        <row r="29">
          <cell r="CD29">
            <v>2.2962962962962963</v>
          </cell>
          <cell r="CI29">
            <v>2.2962962962962963</v>
          </cell>
          <cell r="CS29">
            <v>2.2962962962962963</v>
          </cell>
          <cell r="CX29">
            <v>2.2962962962962963</v>
          </cell>
        </row>
        <row r="30">
          <cell r="BE30">
            <v>2.25</v>
          </cell>
          <cell r="CD30">
            <v>2.0869565217391304</v>
          </cell>
          <cell r="CI30">
            <v>2.0869565217391304</v>
          </cell>
          <cell r="CS30">
            <v>2.0869565217391304</v>
          </cell>
          <cell r="DC30">
            <v>2.0869565217391304</v>
          </cell>
        </row>
        <row r="31">
          <cell r="EG31">
            <v>2.5</v>
          </cell>
        </row>
        <row r="32">
          <cell r="BO32">
            <v>2.2727272727272725</v>
          </cell>
        </row>
        <row r="33">
          <cell r="V33">
            <v>2.1333333333333333</v>
          </cell>
        </row>
        <row r="34">
          <cell r="V34">
            <v>2.111111111111111</v>
          </cell>
        </row>
        <row r="35">
          <cell r="V35">
            <v>3.2</v>
          </cell>
        </row>
        <row r="36">
          <cell r="FA36">
            <v>11.2</v>
          </cell>
        </row>
        <row r="37">
          <cell r="V37">
            <v>2.25</v>
          </cell>
        </row>
        <row r="38">
          <cell r="DW38">
            <v>2.3170731707317076</v>
          </cell>
        </row>
        <row r="39">
          <cell r="BO39">
            <v>2.2</v>
          </cell>
          <cell r="BY39">
            <v>2</v>
          </cell>
          <cell r="FP39">
            <v>2</v>
          </cell>
        </row>
        <row r="40">
          <cell r="DW40">
            <v>2.0606060606060606</v>
          </cell>
        </row>
        <row r="41">
          <cell r="CD41">
            <v>2.2142857142857144</v>
          </cell>
          <cell r="CN41">
            <v>2.2142857142857144</v>
          </cell>
          <cell r="CS41">
            <v>2.2142857142857144</v>
          </cell>
          <cell r="DH41">
            <v>2.2142857142857144</v>
          </cell>
        </row>
        <row r="42">
          <cell r="V42">
            <v>8.2</v>
          </cell>
          <cell r="FA42">
            <v>2.4</v>
          </cell>
        </row>
        <row r="43">
          <cell r="G43">
            <v>2.4444444444444446</v>
          </cell>
        </row>
        <row r="44">
          <cell r="G44">
            <v>3.5</v>
          </cell>
        </row>
        <row r="45">
          <cell r="V45">
            <v>2.5</v>
          </cell>
        </row>
        <row r="46">
          <cell r="V46">
            <v>3.6</v>
          </cell>
        </row>
        <row r="47">
          <cell r="DW47">
            <v>4.16</v>
          </cell>
        </row>
        <row r="48">
          <cell r="V48">
            <v>4.6</v>
          </cell>
        </row>
        <row r="49">
          <cell r="V49">
            <v>3.35</v>
          </cell>
        </row>
        <row r="50">
          <cell r="V50">
            <v>2.5384615384615383</v>
          </cell>
        </row>
        <row r="51">
          <cell r="V51">
            <v>2.590909090909091</v>
          </cell>
        </row>
        <row r="52">
          <cell r="FA52">
            <v>2.611111111111111</v>
          </cell>
        </row>
        <row r="53">
          <cell r="FA53">
            <v>2.6363636363636367</v>
          </cell>
        </row>
        <row r="54">
          <cell r="V54">
            <v>3.125</v>
          </cell>
        </row>
        <row r="55">
          <cell r="V55">
            <v>3.272727272727273</v>
          </cell>
        </row>
        <row r="56">
          <cell r="G56">
            <v>2.416666666666667</v>
          </cell>
          <cell r="Q56">
            <v>2.0303030303030303</v>
          </cell>
          <cell r="V56">
            <v>5.2</v>
          </cell>
          <cell r="AU56">
            <v>2.769230769230769</v>
          </cell>
          <cell r="DW56">
            <v>2.166666666666667</v>
          </cell>
        </row>
        <row r="57">
          <cell r="V57">
            <v>2.583333333333333</v>
          </cell>
        </row>
        <row r="65">
          <cell r="G65">
            <v>18.343869731800766</v>
          </cell>
          <cell r="L65">
            <v>2.1333333333333333</v>
          </cell>
          <cell r="Q65">
            <v>8.504112554112554</v>
          </cell>
          <cell r="V65">
            <v>113.28971302390418</v>
          </cell>
          <cell r="AA65">
            <v>7</v>
          </cell>
          <cell r="AF65">
            <v>2.428571428571429</v>
          </cell>
          <cell r="AK65">
            <v>5.789772727272727</v>
          </cell>
          <cell r="AP65">
            <v>2.344827586206897</v>
          </cell>
          <cell r="AU65">
            <v>9.129554655870447</v>
          </cell>
          <cell r="AZ65">
            <v>2.428571428571429</v>
          </cell>
          <cell r="BE65">
            <v>4.5</v>
          </cell>
          <cell r="BO65">
            <v>9.361616161616162</v>
          </cell>
          <cell r="BT65">
            <v>2.666666666666667</v>
          </cell>
          <cell r="BY65">
            <v>4.666666666666667</v>
          </cell>
          <cell r="CD65">
            <v>12.856467103749711</v>
          </cell>
          <cell r="CI65">
            <v>6.570752818035427</v>
          </cell>
          <cell r="CN65">
            <v>4.401785714285714</v>
          </cell>
          <cell r="CS65">
            <v>6.597538532321141</v>
          </cell>
          <cell r="CX65">
            <v>6.570752818035427</v>
          </cell>
          <cell r="DC65">
            <v>2.0869565217391304</v>
          </cell>
          <cell r="DH65">
            <v>2.2142857142857144</v>
          </cell>
          <cell r="DM65">
            <v>4.760765550239235</v>
          </cell>
          <cell r="DR65">
            <v>2.3076923076923075</v>
          </cell>
          <cell r="DW65">
            <v>32.77096073651819</v>
          </cell>
          <cell r="EB65">
            <v>2.258064516129032</v>
          </cell>
          <cell r="EG65">
            <v>2.5</v>
          </cell>
          <cell r="EL65">
            <v>2.4</v>
          </cell>
          <cell r="EQ65">
            <v>2.666666666666667</v>
          </cell>
          <cell r="EV65">
            <v>10.303846153846154</v>
          </cell>
          <cell r="FA65">
            <v>27.907407407407405</v>
          </cell>
          <cell r="FF65">
            <v>7</v>
          </cell>
          <cell r="FK65">
            <v>2.428571428571429</v>
          </cell>
          <cell r="FP65">
            <v>4.666666666666667</v>
          </cell>
          <cell r="FU65">
            <v>2.95</v>
          </cell>
          <cell r="FZ65">
            <v>7</v>
          </cell>
          <cell r="GE65">
            <v>2.1142857142857143</v>
          </cell>
        </row>
      </sheetData>
      <sheetData sheetId="2">
        <row r="3">
          <cell r="BO3">
            <v>3.4246575342465753</v>
          </cell>
        </row>
        <row r="4">
          <cell r="BO4">
            <v>3.111111111111111</v>
          </cell>
        </row>
        <row r="5">
          <cell r="BO5">
            <v>3.1315789473684212</v>
          </cell>
        </row>
        <row r="6">
          <cell r="Q6">
            <v>3.0863309352517985</v>
          </cell>
          <cell r="BO6">
            <v>5.359999999999999</v>
          </cell>
          <cell r="BT6">
            <v>3.2941176470588234</v>
          </cell>
        </row>
        <row r="7">
          <cell r="Q7">
            <v>3</v>
          </cell>
          <cell r="BO7">
            <v>4.142857142857142</v>
          </cell>
          <cell r="BY7">
            <v>3.428571428571429</v>
          </cell>
        </row>
        <row r="8">
          <cell r="BO8">
            <v>9.5</v>
          </cell>
          <cell r="BT8">
            <v>3.25</v>
          </cell>
        </row>
        <row r="9">
          <cell r="BE9">
            <v>3.291666666666667</v>
          </cell>
        </row>
        <row r="12">
          <cell r="BT12">
            <v>3.5128755364806867</v>
          </cell>
        </row>
        <row r="13">
          <cell r="CD13">
            <v>5.590909090909091</v>
          </cell>
        </row>
        <row r="14">
          <cell r="BO14">
            <v>6.714285714285714</v>
          </cell>
        </row>
        <row r="15">
          <cell r="G15">
            <v>3.0357142857142856</v>
          </cell>
          <cell r="AF15">
            <v>4.9</v>
          </cell>
          <cell r="CD15">
            <v>5</v>
          </cell>
          <cell r="CN15">
            <v>5.9</v>
          </cell>
          <cell r="CX15">
            <v>3.3181818181818183</v>
          </cell>
          <cell r="DC15">
            <v>3.3</v>
          </cell>
        </row>
        <row r="16">
          <cell r="CN16">
            <v>3.3</v>
          </cell>
          <cell r="DC16">
            <v>4.333333333333334</v>
          </cell>
        </row>
        <row r="17">
          <cell r="BO17">
            <v>3.887323943661972</v>
          </cell>
        </row>
        <row r="18">
          <cell r="BE18">
            <v>3.9401197604790417</v>
          </cell>
        </row>
        <row r="19">
          <cell r="BO19">
            <v>3.962962962962963</v>
          </cell>
          <cell r="BY19">
            <v>3.709677419354839</v>
          </cell>
        </row>
        <row r="20">
          <cell r="BO20">
            <v>5.571428571428571</v>
          </cell>
          <cell r="BY20">
            <v>4.272727272727273</v>
          </cell>
        </row>
        <row r="21">
          <cell r="Q21">
            <v>3.3015873015873014</v>
          </cell>
          <cell r="BT21">
            <v>5.5</v>
          </cell>
          <cell r="CX21">
            <v>3.699481865284974</v>
          </cell>
        </row>
        <row r="22">
          <cell r="V22">
            <v>4.1923076923076925</v>
          </cell>
        </row>
        <row r="23">
          <cell r="V23">
            <v>4.4</v>
          </cell>
        </row>
        <row r="24">
          <cell r="G24">
            <v>3.357142857142857</v>
          </cell>
          <cell r="V24">
            <v>3.428571428571429</v>
          </cell>
          <cell r="AA24">
            <v>3.1764705882352944</v>
          </cell>
          <cell r="AK24">
            <v>3</v>
          </cell>
          <cell r="AP24">
            <v>3</v>
          </cell>
          <cell r="AU24">
            <v>3</v>
          </cell>
          <cell r="AZ24">
            <v>3</v>
          </cell>
          <cell r="BJ24">
            <v>7</v>
          </cell>
          <cell r="BO24">
            <v>5.333333333333334</v>
          </cell>
          <cell r="BT24">
            <v>5.8</v>
          </cell>
          <cell r="BY24">
            <v>3.6842105263157894</v>
          </cell>
          <cell r="CI24">
            <v>3.1636363636363636</v>
          </cell>
          <cell r="CS24">
            <v>6</v>
          </cell>
        </row>
        <row r="25">
          <cell r="AA25">
            <v>3.571428571428571</v>
          </cell>
          <cell r="AK25">
            <v>3.1</v>
          </cell>
          <cell r="AP25">
            <v>3.1</v>
          </cell>
          <cell r="AU25">
            <v>3.1</v>
          </cell>
          <cell r="AZ25">
            <v>3.1</v>
          </cell>
          <cell r="BJ25">
            <v>4.678571428571429</v>
          </cell>
          <cell r="BT25">
            <v>24.2</v>
          </cell>
        </row>
        <row r="26">
          <cell r="G26">
            <v>3.5625</v>
          </cell>
          <cell r="V26">
            <v>3.4150943396226414</v>
          </cell>
          <cell r="AA26">
            <v>3.071428571428571</v>
          </cell>
          <cell r="BT26">
            <v>8.25</v>
          </cell>
        </row>
        <row r="27">
          <cell r="G27">
            <v>3.125</v>
          </cell>
          <cell r="CN27">
            <v>15.799999999999999</v>
          </cell>
          <cell r="CS27">
            <v>3.769230769230769</v>
          </cell>
        </row>
        <row r="33">
          <cell r="G33">
            <v>20.76650559405527</v>
          </cell>
          <cell r="Q33">
            <v>9.387918236839099</v>
          </cell>
          <cell r="V33">
            <v>18.776179646068773</v>
          </cell>
          <cell r="AA33">
            <v>9.819327731092436</v>
          </cell>
          <cell r="AF33">
            <v>14.719327731092438</v>
          </cell>
          <cell r="AK33">
            <v>6.1</v>
          </cell>
          <cell r="AP33">
            <v>6.1</v>
          </cell>
          <cell r="AU33">
            <v>6.1</v>
          </cell>
          <cell r="AZ33">
            <v>6.1</v>
          </cell>
          <cell r="BE33">
            <v>10.709059154418437</v>
          </cell>
          <cell r="BJ33">
            <v>11.678571428571429</v>
          </cell>
          <cell r="BO33">
            <v>54.1395392612558</v>
          </cell>
          <cell r="BT33">
            <v>53.80699318353951</v>
          </cell>
          <cell r="BY33">
            <v>15.09518664696933</v>
          </cell>
          <cell r="CD33">
            <v>10.59090909090909</v>
          </cell>
          <cell r="CI33">
            <v>3.1636363636363636</v>
          </cell>
          <cell r="CN33">
            <v>34.22222222222222</v>
          </cell>
          <cell r="CS33">
            <v>22.602564102564106</v>
          </cell>
          <cell r="CX33">
            <v>7.017663683466792</v>
          </cell>
          <cell r="DC33">
            <v>11.941025641025641</v>
          </cell>
        </row>
      </sheetData>
      <sheetData sheetId="3">
        <row r="3">
          <cell r="DR3">
            <v>4.428571428571429</v>
          </cell>
          <cell r="EB3">
            <v>4.066666666666666</v>
          </cell>
          <cell r="EL3">
            <v>6.300000000000001</v>
          </cell>
        </row>
        <row r="4">
          <cell r="DR4">
            <v>4.1</v>
          </cell>
          <cell r="FF4">
            <v>7.033333333333333</v>
          </cell>
        </row>
        <row r="5">
          <cell r="DR5">
            <v>4.519047619047619</v>
          </cell>
        </row>
        <row r="6">
          <cell r="V6">
            <v>4.844748858447488</v>
          </cell>
          <cell r="DR6">
            <v>4.756521739130434</v>
          </cell>
          <cell r="DW6">
            <v>6.107692307692307</v>
          </cell>
          <cell r="EG6">
            <v>9.029850746268657</v>
          </cell>
        </row>
        <row r="7">
          <cell r="DW7">
            <v>4.421052631578947</v>
          </cell>
          <cell r="EL7">
            <v>5.16</v>
          </cell>
        </row>
        <row r="8">
          <cell r="DR8">
            <v>4.105263157894737</v>
          </cell>
          <cell r="EG8">
            <v>5.625</v>
          </cell>
        </row>
        <row r="11">
          <cell r="L11">
            <v>6.346456692913385</v>
          </cell>
          <cell r="Q11">
            <v>4.299694189602446</v>
          </cell>
        </row>
        <row r="12">
          <cell r="Q12">
            <v>4.111111111111111</v>
          </cell>
          <cell r="EG12">
            <v>9</v>
          </cell>
        </row>
        <row r="13">
          <cell r="DR13">
            <v>5.122222222222222</v>
          </cell>
        </row>
        <row r="14">
          <cell r="EG14">
            <v>5.416666666666666</v>
          </cell>
        </row>
        <row r="15">
          <cell r="V15">
            <v>4.154340836012862</v>
          </cell>
          <cell r="AK15">
            <v>4.064516129032258</v>
          </cell>
          <cell r="AU15">
            <v>5.134328358208956</v>
          </cell>
          <cell r="DR15">
            <v>22.8</v>
          </cell>
          <cell r="DW15">
            <v>6.166666666666666</v>
          </cell>
          <cell r="EB15">
            <v>11.75609756097561</v>
          </cell>
          <cell r="EG15">
            <v>12.447368421052632</v>
          </cell>
        </row>
        <row r="16">
          <cell r="DR16">
            <v>5.111111111111111</v>
          </cell>
        </row>
        <row r="17">
          <cell r="DR17">
            <v>22.5</v>
          </cell>
          <cell r="EL17">
            <v>4.285714285714286</v>
          </cell>
        </row>
        <row r="18">
          <cell r="L18">
            <v>4.788359788359788</v>
          </cell>
          <cell r="V18">
            <v>4.769633507853403</v>
          </cell>
          <cell r="DR18">
            <v>14.714285714285714</v>
          </cell>
          <cell r="DW18">
            <v>5.428571428571429</v>
          </cell>
        </row>
        <row r="19">
          <cell r="L19">
            <v>4.875</v>
          </cell>
          <cell r="V19">
            <v>4.601941747572815</v>
          </cell>
          <cell r="DR19">
            <v>4.636363636363637</v>
          </cell>
        </row>
        <row r="20">
          <cell r="DR20">
            <v>7.8901098901098905</v>
          </cell>
        </row>
        <row r="21">
          <cell r="L21">
            <v>4.641791044776119</v>
          </cell>
          <cell r="V21">
            <v>4.666666666666667</v>
          </cell>
          <cell r="AA21">
            <v>5</v>
          </cell>
          <cell r="AF21">
            <v>4.678571428571429</v>
          </cell>
          <cell r="AK21">
            <v>4.492063492063492</v>
          </cell>
          <cell r="AP21">
            <v>4.056179775280899</v>
          </cell>
          <cell r="BO21">
            <v>4.136363636363637</v>
          </cell>
          <cell r="BT21">
            <v>4.136363636363637</v>
          </cell>
          <cell r="BY21">
            <v>4.136363636363637</v>
          </cell>
          <cell r="CS21">
            <v>4.136363636363637</v>
          </cell>
          <cell r="DC21">
            <v>18</v>
          </cell>
          <cell r="DM21">
            <v>18</v>
          </cell>
          <cell r="DR21">
            <v>10.23076923076923</v>
          </cell>
          <cell r="DW21">
            <v>18</v>
          </cell>
          <cell r="EG21">
            <v>5.62962962962963</v>
          </cell>
          <cell r="EL21">
            <v>7.076923076923077</v>
          </cell>
          <cell r="EQ21">
            <v>6.032258064516129</v>
          </cell>
          <cell r="EV21">
            <v>5.173913043478261</v>
          </cell>
          <cell r="FF21">
            <v>5.535714285714286</v>
          </cell>
        </row>
        <row r="22">
          <cell r="V22">
            <v>4.693333333333333</v>
          </cell>
          <cell r="DR22">
            <v>9.666666666666668</v>
          </cell>
          <cell r="DW22">
            <v>5.591836734693878</v>
          </cell>
          <cell r="EG22">
            <v>4.031531531531531</v>
          </cell>
          <cell r="FF22">
            <v>6.857142857142858</v>
          </cell>
        </row>
        <row r="23">
          <cell r="Q23">
            <v>4.052173913043478</v>
          </cell>
          <cell r="EG23">
            <v>9.722222222222221</v>
          </cell>
        </row>
        <row r="24">
          <cell r="V24">
            <v>4.368421052631579</v>
          </cell>
          <cell r="DW24">
            <v>4.01123595505618</v>
          </cell>
        </row>
        <row r="25">
          <cell r="DW25">
            <v>4.2011494252873565</v>
          </cell>
        </row>
        <row r="26">
          <cell r="L26">
            <v>4.594059405940595</v>
          </cell>
          <cell r="AA26">
            <v>6</v>
          </cell>
          <cell r="EB26">
            <v>4.95</v>
          </cell>
          <cell r="EL26">
            <v>4</v>
          </cell>
          <cell r="EQ26">
            <v>6.333333333333334</v>
          </cell>
          <cell r="EV26">
            <v>4.032051282051282</v>
          </cell>
        </row>
        <row r="27">
          <cell r="DR27">
            <v>4.28012048192771</v>
          </cell>
          <cell r="DW27">
            <v>4.83982683982684</v>
          </cell>
          <cell r="EB27">
            <v>6.899082568807339</v>
          </cell>
          <cell r="EG27">
            <v>4.440677966101695</v>
          </cell>
        </row>
        <row r="28">
          <cell r="EL28">
            <v>5.206896551724138</v>
          </cell>
          <cell r="EQ28">
            <v>4.488372093023256</v>
          </cell>
        </row>
        <row r="30">
          <cell r="Q30">
            <v>4.080996884735202</v>
          </cell>
          <cell r="DH30">
            <v>4.549107142857142</v>
          </cell>
          <cell r="EG30">
            <v>4.845744680851064</v>
          </cell>
        </row>
        <row r="31">
          <cell r="Q31">
            <v>4.119047619047619</v>
          </cell>
          <cell r="BO31">
            <v>4.75</v>
          </cell>
          <cell r="BT31">
            <v>4.75</v>
          </cell>
          <cell r="CN31">
            <v>4.75</v>
          </cell>
          <cell r="DR31">
            <v>4.5</v>
          </cell>
          <cell r="EG31">
            <v>6.525</v>
          </cell>
          <cell r="EQ31">
            <v>4.6</v>
          </cell>
        </row>
        <row r="32">
          <cell r="AP32">
            <v>4.964285714285714</v>
          </cell>
          <cell r="AU32">
            <v>5.444444444444445</v>
          </cell>
          <cell r="BJ32">
            <v>5.444444444444445</v>
          </cell>
        </row>
        <row r="33">
          <cell r="L33">
            <v>4.555555555555555</v>
          </cell>
        </row>
        <row r="34">
          <cell r="L34">
            <v>5.15</v>
          </cell>
          <cell r="V34">
            <v>4</v>
          </cell>
          <cell r="DR34">
            <v>4.8</v>
          </cell>
          <cell r="DW34">
            <v>4</v>
          </cell>
          <cell r="EG34">
            <v>7.777777777777778</v>
          </cell>
        </row>
        <row r="35">
          <cell r="DR35">
            <v>4.103238866396762</v>
          </cell>
        </row>
        <row r="36">
          <cell r="FF36">
            <v>5.6923076923076925</v>
          </cell>
        </row>
        <row r="37">
          <cell r="DR37">
            <v>5.333333333333334</v>
          </cell>
        </row>
        <row r="38">
          <cell r="DR38">
            <v>9</v>
          </cell>
          <cell r="EG38">
            <v>7.1</v>
          </cell>
        </row>
        <row r="39">
          <cell r="FA39">
            <v>5.5</v>
          </cell>
        </row>
        <row r="40">
          <cell r="FP40">
            <v>4.818181818181818</v>
          </cell>
        </row>
        <row r="41">
          <cell r="L41">
            <v>4.186046511627907</v>
          </cell>
          <cell r="AZ41">
            <v>4.961538461538462</v>
          </cell>
          <cell r="EG41">
            <v>4.416666666666667</v>
          </cell>
        </row>
        <row r="42">
          <cell r="V42">
            <v>4.640449438202247</v>
          </cell>
          <cell r="DW42">
            <v>4.225806451612903</v>
          </cell>
        </row>
        <row r="43">
          <cell r="AA43">
            <v>4.7</v>
          </cell>
        </row>
        <row r="44">
          <cell r="Q44">
            <v>4.161290322580645</v>
          </cell>
          <cell r="AA44">
            <v>4.9</v>
          </cell>
          <cell r="DR44">
            <v>4.241379310344827</v>
          </cell>
          <cell r="EG44">
            <v>5.608695652173913</v>
          </cell>
        </row>
        <row r="45">
          <cell r="DR45">
            <v>4.482456140350877</v>
          </cell>
          <cell r="EB45">
            <v>6.673913043478261</v>
          </cell>
        </row>
        <row r="46">
          <cell r="DR46">
            <v>5.133333333333333</v>
          </cell>
        </row>
        <row r="47">
          <cell r="Q47">
            <v>4</v>
          </cell>
          <cell r="V47">
            <v>4.133333333333333</v>
          </cell>
          <cell r="AA47">
            <v>5.75</v>
          </cell>
        </row>
        <row r="48">
          <cell r="V48">
            <v>4.355555555555556</v>
          </cell>
        </row>
        <row r="49">
          <cell r="L49">
            <v>4.909090909090909</v>
          </cell>
          <cell r="AZ49">
            <v>5.090909090909091</v>
          </cell>
        </row>
        <row r="50">
          <cell r="L50">
            <v>5.2</v>
          </cell>
          <cell r="AA50">
            <v>7.8</v>
          </cell>
          <cell r="DR50">
            <v>4.7272727272727275</v>
          </cell>
        </row>
        <row r="51">
          <cell r="AA51">
            <v>5.380952380952381</v>
          </cell>
        </row>
        <row r="52">
          <cell r="AA52">
            <v>5.5</v>
          </cell>
        </row>
        <row r="53">
          <cell r="V53">
            <v>4.224137931034482</v>
          </cell>
        </row>
        <row r="54">
          <cell r="BO54">
            <v>4.065217391304348</v>
          </cell>
          <cell r="CD54">
            <v>4.065217391304348</v>
          </cell>
        </row>
        <row r="55">
          <cell r="BE55">
            <v>5.285714285714286</v>
          </cell>
          <cell r="BO55">
            <v>4.068965517241379</v>
          </cell>
          <cell r="BT55">
            <v>4.068965517241379</v>
          </cell>
          <cell r="CN55">
            <v>4.068965517241379</v>
          </cell>
          <cell r="FK55">
            <v>5.285714285714286</v>
          </cell>
        </row>
        <row r="56">
          <cell r="BO56">
            <v>4.052631578947368</v>
          </cell>
          <cell r="BT56">
            <v>4.052631578947368</v>
          </cell>
          <cell r="CI56">
            <v>4.052631578947368</v>
          </cell>
          <cell r="CN56">
            <v>4.052631578947368</v>
          </cell>
        </row>
        <row r="57">
          <cell r="BE57">
            <v>4.555555555555555</v>
          </cell>
          <cell r="BO57">
            <v>4.2</v>
          </cell>
          <cell r="BT57">
            <v>4.2</v>
          </cell>
          <cell r="CS57">
            <v>4.2</v>
          </cell>
          <cell r="CX57">
            <v>4.2</v>
          </cell>
          <cell r="FK57">
            <v>4.555555555555555</v>
          </cell>
        </row>
        <row r="58">
          <cell r="FP58">
            <v>4.225</v>
          </cell>
        </row>
        <row r="59">
          <cell r="V59">
            <v>4.711711711711712</v>
          </cell>
          <cell r="DW59">
            <v>5.878787878787879</v>
          </cell>
        </row>
        <row r="60">
          <cell r="DR60">
            <v>6.122448979591837</v>
          </cell>
          <cell r="DW60">
            <v>5.125</v>
          </cell>
          <cell r="EB60">
            <v>4.610526315789474</v>
          </cell>
        </row>
        <row r="61">
          <cell r="DR61">
            <v>8.78125</v>
          </cell>
          <cell r="DW61">
            <v>7.512195121951219</v>
          </cell>
        </row>
        <row r="72">
          <cell r="G72">
            <v>7.4</v>
          </cell>
          <cell r="L72">
            <v>61.09390089187082</v>
          </cell>
          <cell r="Q72">
            <v>37.1613966217633</v>
          </cell>
          <cell r="V72">
            <v>62.21982952791104</v>
          </cell>
          <cell r="AA72">
            <v>45.03095238095238</v>
          </cell>
          <cell r="AF72">
            <v>4.678571428571429</v>
          </cell>
          <cell r="AK72">
            <v>8.55657962109575</v>
          </cell>
          <cell r="AP72">
            <v>9.020465489566615</v>
          </cell>
          <cell r="AU72">
            <v>10.5787728026534</v>
          </cell>
          <cell r="AZ72">
            <v>10.052447552447553</v>
          </cell>
          <cell r="BE72">
            <v>9.841269841269842</v>
          </cell>
          <cell r="BJ72">
            <v>5.444444444444445</v>
          </cell>
          <cell r="BO72">
            <v>25.273178123856734</v>
          </cell>
          <cell r="BT72">
            <v>21.207960732552383</v>
          </cell>
          <cell r="BY72">
            <v>4.136363636363637</v>
          </cell>
          <cell r="CD72">
            <v>4.065217391304348</v>
          </cell>
          <cell r="CI72">
            <v>8.117848970251716</v>
          </cell>
          <cell r="CN72">
            <v>16.936814487493095</v>
          </cell>
          <cell r="CS72">
            <v>8.336363636363636</v>
          </cell>
          <cell r="CX72">
            <v>4.2</v>
          </cell>
          <cell r="DC72">
            <v>18</v>
          </cell>
          <cell r="DH72">
            <v>8.97015977443609</v>
          </cell>
          <cell r="DM72">
            <v>18</v>
          </cell>
          <cell r="DR72">
            <v>196.03814654110508</v>
          </cell>
          <cell r="DW72">
            <v>93.8061177380219</v>
          </cell>
          <cell r="EB72">
            <v>44.65193832963038</v>
          </cell>
          <cell r="EG72">
            <v>117.24424995926036</v>
          </cell>
          <cell r="EL72">
            <v>42.3640107582723</v>
          </cell>
          <cell r="EQ72">
            <v>35.864219901129125</v>
          </cell>
          <cell r="EV72">
            <v>9.205964325529543</v>
          </cell>
          <cell r="FA72">
            <v>5.5</v>
          </cell>
          <cell r="FF72">
            <v>36.51849816849817</v>
          </cell>
          <cell r="FK72">
            <v>9.841269841269842</v>
          </cell>
          <cell r="FP72">
            <v>9.043181818181818</v>
          </cell>
        </row>
      </sheetData>
      <sheetData sheetId="4">
        <row r="3">
          <cell r="G3">
            <v>6.318181818181818</v>
          </cell>
          <cell r="AK3">
            <v>9.857142857142858</v>
          </cell>
        </row>
        <row r="4">
          <cell r="G4">
            <v>9.841269841269842</v>
          </cell>
          <cell r="AA4">
            <v>5.09433962264151</v>
          </cell>
          <cell r="AK4">
            <v>7.956989247311828</v>
          </cell>
          <cell r="AP4">
            <v>5</v>
          </cell>
          <cell r="AU4">
            <v>5</v>
          </cell>
          <cell r="AZ4">
            <v>5</v>
          </cell>
          <cell r="BE4">
            <v>5.918918918918919</v>
          </cell>
          <cell r="BT4">
            <v>7.016393442622951</v>
          </cell>
          <cell r="BY4">
            <v>10.416666666666668</v>
          </cell>
          <cell r="CD4">
            <v>6</v>
          </cell>
          <cell r="CI4">
            <v>5.095238095238095</v>
          </cell>
        </row>
        <row r="5">
          <cell r="BE5">
            <v>5.833333333333334</v>
          </cell>
        </row>
        <row r="6">
          <cell r="G6">
            <v>5.7894736842105265</v>
          </cell>
          <cell r="L6">
            <v>5.079365079365079</v>
          </cell>
          <cell r="BE6">
            <v>7</v>
          </cell>
          <cell r="BT6">
            <v>8.8</v>
          </cell>
          <cell r="CD6">
            <v>10.8</v>
          </cell>
        </row>
        <row r="7">
          <cell r="BE7">
            <v>6.6440677966101696</v>
          </cell>
          <cell r="CN7">
            <v>5.418181818181818</v>
          </cell>
        </row>
        <row r="8">
          <cell r="BE8">
            <v>5.0095238095238095</v>
          </cell>
          <cell r="BT8">
            <v>6.65</v>
          </cell>
          <cell r="CN8">
            <v>5.514285714285714</v>
          </cell>
        </row>
        <row r="9">
          <cell r="BT9">
            <v>7.536363636363636</v>
          </cell>
          <cell r="CN9">
            <v>5.834905660377359</v>
          </cell>
        </row>
        <row r="10">
          <cell r="CN10">
            <v>5.632941176470588</v>
          </cell>
        </row>
        <row r="11">
          <cell r="BE11">
            <v>5.181818181818182</v>
          </cell>
          <cell r="BO11">
            <v>5.083333333333333</v>
          </cell>
        </row>
        <row r="12">
          <cell r="G12">
            <v>5.619718309859155</v>
          </cell>
          <cell r="Q12">
            <v>5.982758620689655</v>
          </cell>
          <cell r="BE12">
            <v>5.391129032258064</v>
          </cell>
          <cell r="BY12">
            <v>6.590909090909091</v>
          </cell>
          <cell r="CN12">
            <v>7.3076923076923075</v>
          </cell>
        </row>
        <row r="13">
          <cell r="G13">
            <v>5.83206106870229</v>
          </cell>
          <cell r="L13">
            <v>5.19106699751861</v>
          </cell>
        </row>
        <row r="15">
          <cell r="BO15">
            <v>5.1875</v>
          </cell>
        </row>
        <row r="16">
          <cell r="V16">
            <v>5.782608695652174</v>
          </cell>
          <cell r="BE16">
            <v>5.666666666666667</v>
          </cell>
          <cell r="BY16">
            <v>6.277777777777778</v>
          </cell>
        </row>
        <row r="17">
          <cell r="BE17">
            <v>6.9523809523809526</v>
          </cell>
          <cell r="BJ17">
            <v>6.695652173913043</v>
          </cell>
          <cell r="BO17">
            <v>9.296296296296298</v>
          </cell>
          <cell r="BY17">
            <v>6.69811320754717</v>
          </cell>
        </row>
        <row r="25">
          <cell r="G25">
            <v>33.40070472222364</v>
          </cell>
          <cell r="L25">
            <v>10.27043207688369</v>
          </cell>
          <cell r="V25">
            <v>5.782608695652174</v>
          </cell>
          <cell r="AA25">
            <v>5.09433962264151</v>
          </cell>
          <cell r="AK25">
            <v>25.814132104454686</v>
          </cell>
          <cell r="AP25">
            <v>5</v>
          </cell>
          <cell r="AU25">
            <v>5</v>
          </cell>
          <cell r="AZ25">
            <v>5</v>
          </cell>
          <cell r="BE25">
            <v>53.59783869151009</v>
          </cell>
          <cell r="BJ25">
            <v>14.124223602484472</v>
          </cell>
          <cell r="BO25">
            <v>19.56712962962963</v>
          </cell>
          <cell r="BT25">
            <v>30.002757078986587</v>
          </cell>
          <cell r="BY25">
            <v>41.92632388575785</v>
          </cell>
          <cell r="CD25">
            <v>16.8</v>
          </cell>
          <cell r="CI25">
            <v>5.095238095238095</v>
          </cell>
          <cell r="CN25">
            <v>29.708006677007788</v>
          </cell>
        </row>
      </sheetData>
      <sheetData sheetId="5">
        <row r="3">
          <cell r="Q3">
            <v>6.192622950819672</v>
          </cell>
          <cell r="AK3">
            <v>10.09090909090909</v>
          </cell>
          <cell r="AU3">
            <v>6.7272727272727275</v>
          </cell>
          <cell r="AZ3">
            <v>6.763636363636364</v>
          </cell>
          <cell r="BE3">
            <v>10.866666666666667</v>
          </cell>
          <cell r="BT3">
            <v>6.589743589743589</v>
          </cell>
        </row>
        <row r="4">
          <cell r="G4">
            <v>6.470588235294118</v>
          </cell>
          <cell r="Q4">
            <v>7.027027027027027</v>
          </cell>
          <cell r="AK4">
            <v>8.571428571428571</v>
          </cell>
          <cell r="AP4">
            <v>7.2</v>
          </cell>
          <cell r="AZ4">
            <v>7.066666666666666</v>
          </cell>
          <cell r="BE4">
            <v>7.6</v>
          </cell>
          <cell r="BO4">
            <v>9.166666666666668</v>
          </cell>
          <cell r="BY4">
            <v>6.466666666666667</v>
          </cell>
        </row>
        <row r="5">
          <cell r="G5">
            <v>7.575757575757576</v>
          </cell>
          <cell r="L5">
            <v>6.180555555555555</v>
          </cell>
          <cell r="AZ5">
            <v>7.428571428571429</v>
          </cell>
        </row>
        <row r="6">
          <cell r="G6">
            <v>6.984126984126984</v>
          </cell>
          <cell r="Q6">
            <v>6.050420168067227</v>
          </cell>
          <cell r="AK6">
            <v>6.384615384615385</v>
          </cell>
          <cell r="AU6">
            <v>6.126126126126126</v>
          </cell>
          <cell r="AZ6">
            <v>6.470588235294118</v>
          </cell>
          <cell r="BE6">
            <v>6</v>
          </cell>
          <cell r="BO6">
            <v>6.712328767123288</v>
          </cell>
          <cell r="BY6">
            <v>6.8</v>
          </cell>
        </row>
        <row r="7">
          <cell r="AK7">
            <v>17.5</v>
          </cell>
          <cell r="AU7">
            <v>6</v>
          </cell>
          <cell r="AZ7">
            <v>7.777777777777778</v>
          </cell>
          <cell r="BE7">
            <v>6.466666666666667</v>
          </cell>
        </row>
        <row r="8">
          <cell r="AK8">
            <v>8.928571428571429</v>
          </cell>
        </row>
        <row r="9">
          <cell r="AK9">
            <v>7.455445544554456</v>
          </cell>
        </row>
        <row r="10">
          <cell r="G10">
            <v>8.153846153846153</v>
          </cell>
          <cell r="AA10">
            <v>9.555555555555555</v>
          </cell>
          <cell r="AK10">
            <v>6.1</v>
          </cell>
          <cell r="AU10">
            <v>6.1</v>
          </cell>
          <cell r="AZ10">
            <v>7.277777777777778</v>
          </cell>
          <cell r="BE10">
            <v>6.8</v>
          </cell>
          <cell r="BO10">
            <v>6.708333333333333</v>
          </cell>
        </row>
        <row r="11">
          <cell r="G11">
            <v>7.381818181818182</v>
          </cell>
          <cell r="AK11">
            <v>6.25</v>
          </cell>
        </row>
        <row r="12">
          <cell r="Q12">
            <v>6.428571428571429</v>
          </cell>
          <cell r="AK12">
            <v>18</v>
          </cell>
          <cell r="AU12">
            <v>6.151515151515151</v>
          </cell>
          <cell r="AZ12">
            <v>8.454545454545455</v>
          </cell>
          <cell r="BE12">
            <v>6.3</v>
          </cell>
        </row>
        <row r="13">
          <cell r="AK13">
            <v>8.148148148148149</v>
          </cell>
        </row>
        <row r="14">
          <cell r="AK14">
            <v>6</v>
          </cell>
          <cell r="BO14">
            <v>6.491525423728813</v>
          </cell>
        </row>
        <row r="15">
          <cell r="AK15">
            <v>7</v>
          </cell>
          <cell r="BE15">
            <v>8.5</v>
          </cell>
        </row>
        <row r="16">
          <cell r="V16">
            <v>6.735294117647059</v>
          </cell>
          <cell r="AZ16">
            <v>6.193181818181818</v>
          </cell>
        </row>
        <row r="17">
          <cell r="Q17">
            <v>6.113207547169811</v>
          </cell>
          <cell r="AF17">
            <v>6</v>
          </cell>
          <cell r="AK17">
            <v>7.0476190476190474</v>
          </cell>
          <cell r="BE17">
            <v>6.722222222222222</v>
          </cell>
          <cell r="BJ17">
            <v>6.638888888888889</v>
          </cell>
        </row>
        <row r="18">
          <cell r="AK18">
            <v>6.555555555555555</v>
          </cell>
        </row>
        <row r="19">
          <cell r="Q19">
            <v>6.0625</v>
          </cell>
          <cell r="BE19">
            <v>6.354166666666667</v>
          </cell>
        </row>
        <row r="23">
          <cell r="G23">
            <v>43.21613713084301</v>
          </cell>
          <cell r="L23">
            <v>6.180555555555555</v>
          </cell>
          <cell r="Q23">
            <v>50.67434912165517</v>
          </cell>
          <cell r="V23">
            <v>6.735294117647059</v>
          </cell>
          <cell r="AA23">
            <v>9.555555555555555</v>
          </cell>
          <cell r="AF23">
            <v>6</v>
          </cell>
          <cell r="AK23">
            <v>124.0322927714017</v>
          </cell>
          <cell r="AP23">
            <v>7.2</v>
          </cell>
          <cell r="AU23">
            <v>37.97725443044592</v>
          </cell>
          <cell r="AZ23">
            <v>74.9577455224514</v>
          </cell>
          <cell r="BE23">
            <v>81.27638888888889</v>
          </cell>
          <cell r="BJ23">
            <v>6.638888888888889</v>
          </cell>
          <cell r="BO23">
            <v>37.74552085751877</v>
          </cell>
          <cell r="BT23">
            <v>6.589743589743589</v>
          </cell>
          <cell r="BY23">
            <v>28.766666666666666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21.html" TargetMode="External" /><Relationship Id="rId2" Type="http://schemas.openxmlformats.org/officeDocument/2006/relationships/hyperlink" Target="http://www.qrz.ru/contest/result/487.html" TargetMode="External" /><Relationship Id="rId3" Type="http://schemas.openxmlformats.org/officeDocument/2006/relationships/hyperlink" Target="http://www.darc.de/referate/dx/contest/wag/archiv/wag-results-2012/bycountry/" TargetMode="External" /><Relationship Id="rId4" Type="http://schemas.openxmlformats.org/officeDocument/2006/relationships/hyperlink" Target="http://www.darc.de/referate/dx/contest/waedc/en/2012/ssb/" TargetMode="External" /><Relationship Id="rId5" Type="http://schemas.openxmlformats.org/officeDocument/2006/relationships/hyperlink" Target="http://www.darc.de/referate/dx/contest/waedc/en/2012/cw/" TargetMode="External" /><Relationship Id="rId6" Type="http://schemas.openxmlformats.org/officeDocument/2006/relationships/hyperlink" Target="http://qrz.ru/contest/detailresult.phtml?id=2817" TargetMode="External" /><Relationship Id="rId7" Type="http://schemas.openxmlformats.org/officeDocument/2006/relationships/hyperlink" Target="http://urdxc.org/results2012.php" TargetMode="External" /><Relationship Id="rId8" Type="http://schemas.openxmlformats.org/officeDocument/2006/relationships/hyperlink" Target="http://www.sactest.net/blog/" TargetMode="External" /><Relationship Id="rId9" Type="http://schemas.openxmlformats.org/officeDocument/2006/relationships/hyperlink" Target="http://qrz.ru/contest/detailresult.phtml?id=2814" TargetMode="External" /><Relationship Id="rId10" Type="http://schemas.openxmlformats.org/officeDocument/2006/relationships/hyperlink" Target="http://jidx.org/jidx2012cw-all.html" TargetMode="External" /><Relationship Id="rId11" Type="http://schemas.openxmlformats.org/officeDocument/2006/relationships/hyperlink" Target="http://qrz.ru/contest/detailresult.phtml?id=1529" TargetMode="External" /><Relationship Id="rId12" Type="http://schemas.openxmlformats.org/officeDocument/2006/relationships/hyperlink" Target="http://www.digitalrus.ru/" TargetMode="External" /><Relationship Id="rId13" Type="http://schemas.openxmlformats.org/officeDocument/2006/relationships/hyperlink" Target="http://www.cq160.com/" TargetMode="External" /><Relationship Id="rId14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15" Type="http://schemas.openxmlformats.org/officeDocument/2006/relationships/hyperlink" Target="http://www.qrz.ru/contest/result/729.html" TargetMode="External" /><Relationship Id="rId16" Type="http://schemas.openxmlformats.org/officeDocument/2006/relationships/hyperlink" Target="http://www.qrz.ru/contest/detailresult.phtml?id=1829" TargetMode="External" /><Relationship Id="rId17" Type="http://schemas.openxmlformats.org/officeDocument/2006/relationships/hyperlink" Target="http://qrz.ru/contest/detailresult.phtml?id=2826" TargetMode="External" /><Relationship Id="rId18" Type="http://schemas.openxmlformats.org/officeDocument/2006/relationships/hyperlink" Target="http://www.qrz.ru/contest/result/1903.html" TargetMode="External" /><Relationship Id="rId19" Type="http://schemas.openxmlformats.org/officeDocument/2006/relationships/hyperlink" Target="http://www.qrz.ru/contest/result/2832.html" TargetMode="External" /><Relationship Id="rId20" Type="http://schemas.openxmlformats.org/officeDocument/2006/relationships/hyperlink" Target="http://srr.ru/CONTEST/vhf/2012/uhf-cup2012_pril2_5.pdf" TargetMode="External" /><Relationship Id="rId21" Type="http://schemas.openxmlformats.org/officeDocument/2006/relationships/hyperlink" Target="http://www.qrz.ru/contest/result/1975.html" TargetMode="External" /><Relationship Id="rId22" Type="http://schemas.openxmlformats.org/officeDocument/2006/relationships/hyperlink" Target="http://www.qrz.ru/contest/result/1998.html" TargetMode="External" /><Relationship Id="rId23" Type="http://schemas.openxmlformats.org/officeDocument/2006/relationships/hyperlink" Target="http://www.qrz.ru/contest/result/2836.html" TargetMode="External" /><Relationship Id="rId24" Type="http://schemas.openxmlformats.org/officeDocument/2006/relationships/hyperlink" Target="http://srr.ru/CONTEST/vhf/2012/vhf_gagarin_pril2_5.pdf" TargetMode="External" /><Relationship Id="rId25" Type="http://schemas.openxmlformats.org/officeDocument/2006/relationships/hyperlink" Target="http://www.qrz.ru/contest/result/2021.html" TargetMode="External" /><Relationship Id="rId26" Type="http://schemas.openxmlformats.org/officeDocument/2006/relationships/hyperlink" Target="http://www.qrz.ru/contest/result/2182.html" TargetMode="External" /><Relationship Id="rId27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8" Type="http://schemas.openxmlformats.org/officeDocument/2006/relationships/hyperlink" Target="http://www.qrz.ru/contest/result/2194.html" TargetMode="External" /><Relationship Id="rId29" Type="http://schemas.openxmlformats.org/officeDocument/2006/relationships/hyperlink" Target="http://www.qrz.ru/contest/result/2841.html" TargetMode="External" /><Relationship Id="rId30" Type="http://schemas.openxmlformats.org/officeDocument/2006/relationships/hyperlink" Target="http://rw3va@qrz.ru/contest/result/2837.html" TargetMode="External" /><Relationship Id="rId31" Type="http://schemas.openxmlformats.org/officeDocument/2006/relationships/hyperlink" Target="http://www.qrz.ru/contest/result/2844.html" TargetMode="External" /><Relationship Id="rId32" Type="http://schemas.openxmlformats.org/officeDocument/2006/relationships/hyperlink" Target="http://rw3va@qrz.ru/contest/detailresult.phtml?id=2253" TargetMode="External" /><Relationship Id="rId33" Type="http://schemas.openxmlformats.org/officeDocument/2006/relationships/hyperlink" Target="http://rw3va@qrz.ru/contest/detailresult.phtml?id=237" TargetMode="External" /><Relationship Id="rId34" Type="http://schemas.openxmlformats.org/officeDocument/2006/relationships/hyperlink" Target="http://www.qrz.ru/contest/result/2000.html" TargetMode="External" /><Relationship Id="rId35" Type="http://schemas.openxmlformats.org/officeDocument/2006/relationships/hyperlink" Target="http://www.qrz.ru/contest/result/2846.html" TargetMode="External" /><Relationship Id="rId36" Type="http://schemas.openxmlformats.org/officeDocument/2006/relationships/hyperlink" Target="http://www.jarl.or.jp/English/4_Library/A-4-3_Contests/2012/AA2012-index.html" TargetMode="External" /><Relationship Id="rId37" Type="http://schemas.openxmlformats.org/officeDocument/2006/relationships/hyperlink" Target="http://www.jarl.or.jp/English/4_Library/A-4-3_Contests/2012/AA2012-index.html" TargetMode="External" /><Relationship Id="rId38" Type="http://schemas.openxmlformats.org/officeDocument/2006/relationships/hyperlink" Target="http://www.epc-ru.ru/index.php?option=com_wrapper&amp;Itemid=339" TargetMode="External" /><Relationship Id="rId39" Type="http://schemas.openxmlformats.org/officeDocument/2006/relationships/hyperlink" Target="http://www.qrz.ru/contest/result/2851.html" TargetMode="External" /><Relationship Id="rId40" Type="http://schemas.openxmlformats.org/officeDocument/2006/relationships/hyperlink" Target="http://srr.ru/CONTEST/cup_rf_digi_12_res.php" TargetMode="External" /><Relationship Id="rId41" Type="http://schemas.openxmlformats.org/officeDocument/2006/relationships/hyperlink" Target="http://www.darc.de/referate/dx/contest/waedc/archiv/resultate/rtty/" TargetMode="External" /><Relationship Id="rId42" Type="http://schemas.openxmlformats.org/officeDocument/2006/relationships/hyperlink" Target="http://www.qrz.ru/contest/result/1834.html" TargetMode="External" /><Relationship Id="rId43" Type="http://schemas.openxmlformats.org/officeDocument/2006/relationships/hyperlink" Target="http://qrz.ru/contest/result/2848.html" TargetMode="External" /><Relationship Id="rId44" Type="http://schemas.openxmlformats.org/officeDocument/2006/relationships/hyperlink" Target="http://qrz.ru/contest/result/2845.html" TargetMode="External" /><Relationship Id="rId45" Type="http://schemas.openxmlformats.org/officeDocument/2006/relationships/hyperlink" Target="http://qrz.ru/contest/result/2349.html" TargetMode="External" /><Relationship Id="rId46" Type="http://schemas.openxmlformats.org/officeDocument/2006/relationships/hyperlink" Target="http://qrz.ru/contest/result/2853.html" TargetMode="External" /><Relationship Id="rId47" Type="http://schemas.openxmlformats.org/officeDocument/2006/relationships/hyperlink" Target="http://qrz.ru/contest/result/2324.html" TargetMode="External" /><Relationship Id="rId48" Type="http://schemas.openxmlformats.org/officeDocument/2006/relationships/hyperlink" Target="http://www.qrz.ru/contest/result/2855.html" TargetMode="External" /><Relationship Id="rId49" Type="http://schemas.openxmlformats.org/officeDocument/2006/relationships/hyperlink" Target="http://www.qrz.ru/contest/result/2395.html" TargetMode="External" /><Relationship Id="rId50" Type="http://schemas.openxmlformats.org/officeDocument/2006/relationships/hyperlink" Target="http://www.qrz.ru/contest/detail/306.html" TargetMode="External" /><Relationship Id="rId51" Type="http://schemas.openxmlformats.org/officeDocument/2006/relationships/hyperlink" Target="http://www.arck.babyhost.ru/p0055.htm" TargetMode="External" /><Relationship Id="rId52" Type="http://schemas.openxmlformats.org/officeDocument/2006/relationships/hyperlink" Target="http://www.qrz.ru/contest/detail/382.html" TargetMode="External" /><Relationship Id="rId53" Type="http://schemas.openxmlformats.org/officeDocument/2006/relationships/hyperlink" Target="http://www.qrz.ru/contest/result/2862.html" TargetMode="External" /><Relationship Id="rId54" Type="http://schemas.openxmlformats.org/officeDocument/2006/relationships/hyperlink" Target="http://okomdx.crk.cz/index.php?page=2012-2" TargetMode="External" /><Relationship Id="rId55" Type="http://schemas.openxmlformats.org/officeDocument/2006/relationships/hyperlink" Target="http://lzdx.bfra.org/results2012en.html" TargetMode="External" /><Relationship Id="rId56" Type="http://schemas.openxmlformats.org/officeDocument/2006/relationships/hyperlink" Target="http://www.qrz.ru/contest/result/2884.html" TargetMode="External" /><Relationship Id="rId57" Type="http://schemas.openxmlformats.org/officeDocument/2006/relationships/hyperlink" Target="http://www.qrz.ru/contest/result/2525.html" TargetMode="External" /><Relationship Id="rId58" Type="http://schemas.openxmlformats.org/officeDocument/2006/relationships/hyperlink" Target="http://www.qrz.ru/contest/result/2864.html" TargetMode="External" /><Relationship Id="rId59" Type="http://schemas.openxmlformats.org/officeDocument/2006/relationships/hyperlink" Target="http://www.qrz.ru/contest/result/2869.html" TargetMode="External" /><Relationship Id="rId60" Type="http://schemas.openxmlformats.org/officeDocument/2006/relationships/hyperlink" Target="http://www.qrz.ru/contest/result/2870.html" TargetMode="External" /><Relationship Id="rId61" Type="http://schemas.openxmlformats.org/officeDocument/2006/relationships/hyperlink" Target="http://www.qrz.ru/contest/result/2886.html" TargetMode="External" /><Relationship Id="rId62" Type="http://schemas.openxmlformats.org/officeDocument/2006/relationships/hyperlink" Target="http://www.epc-ru.ru/index.php?option=com_content&amp;task=view&amp;id=1536&amp;Itemid=192" TargetMode="External" /><Relationship Id="rId63" Type="http://schemas.openxmlformats.org/officeDocument/2006/relationships/hyperlink" Target="http://www.qrz.ru/contest/result/2893.html" TargetMode="External" /><Relationship Id="rId64" Type="http://schemas.openxmlformats.org/officeDocument/2006/relationships/hyperlink" Target="http://qrz.ru/contest/detailresult.phtml?id=2706" TargetMode="External" /><Relationship Id="rId65" Type="http://schemas.openxmlformats.org/officeDocument/2006/relationships/hyperlink" Target="http://www.qrz.ru/contest/result/2894.html" TargetMode="External" /><Relationship Id="rId66" Type="http://schemas.openxmlformats.org/officeDocument/2006/relationships/hyperlink" Target="http://www.qrz.ru/contest/result/2896.html" TargetMode="External" /><Relationship Id="rId67" Type="http://schemas.openxmlformats.org/officeDocument/2006/relationships/hyperlink" Target="http://www.qrz.ru/contest/result/2905.html" TargetMode="External" /><Relationship Id="rId68" Type="http://schemas.openxmlformats.org/officeDocument/2006/relationships/hyperlink" Target="http://www.qrz.ru/contest/result/2905.html" TargetMode="External" /><Relationship Id="rId69" Type="http://schemas.openxmlformats.org/officeDocument/2006/relationships/hyperlink" Target="http://www.qrz.ru/contest/result/2905.html" TargetMode="External" /><Relationship Id="rId70" Type="http://schemas.openxmlformats.org/officeDocument/2006/relationships/hyperlink" Target="http://www.qrz.ru/contest/result/2905.html" TargetMode="External" /><Relationship Id="rId71" Type="http://schemas.openxmlformats.org/officeDocument/2006/relationships/hyperlink" Target="http://www.qrz.ru/contest/result/2948.html" TargetMode="External" /><Relationship Id="rId72" Type="http://schemas.openxmlformats.org/officeDocument/2006/relationships/hyperlink" Target="http://www.qrz.ru/contest/result/2739.html" TargetMode="External" /><Relationship Id="rId73" Type="http://schemas.openxmlformats.org/officeDocument/2006/relationships/hyperlink" Target="http://www.qrz.ru/contest/result/2908.html" TargetMode="External" /><Relationship Id="rId74" Type="http://schemas.openxmlformats.org/officeDocument/2006/relationships/hyperlink" Target="http://www.qrz.ru/contest/result/2914.html" TargetMode="External" /><Relationship Id="rId75" Type="http://schemas.openxmlformats.org/officeDocument/2006/relationships/hyperlink" Target="http://ua9qcq.com/contests/results_rus.php?testid=5&amp;db_yr=0&amp;db_mo=0" TargetMode="External" /><Relationship Id="rId76" Type="http://schemas.openxmlformats.org/officeDocument/2006/relationships/hyperlink" Target="http://ua9qcq.com/contests/results_rus.php?testid=170&amp;db_yr=0&amp;db_mo=0" TargetMode="External" /><Relationship Id="rId77" Type="http://schemas.openxmlformats.org/officeDocument/2006/relationships/hyperlink" Target="http://ua9qcq.com/contests/contestinfo_rus.php?t_id=165&amp;mo=5&amp;Year=2013" TargetMode="External" /><Relationship Id="rId78" Type="http://schemas.openxmlformats.org/officeDocument/2006/relationships/hyperlink" Target="http://ua9qcq.com/contests/results_rus.php?testid=180&amp;db_yr=0&amp;db_mo=0" TargetMode="External" /><Relationship Id="rId79" Type="http://schemas.openxmlformats.org/officeDocument/2006/relationships/hyperlink" Target="http://www.qrz.ru/contest/result/2916.html" TargetMode="External" /><Relationship Id="rId80" Type="http://schemas.openxmlformats.org/officeDocument/2006/relationships/hyperlink" Target="http://www.qrz.ru/contest/result/2919.html" TargetMode="External" /><Relationship Id="rId81" Type="http://schemas.openxmlformats.org/officeDocument/2006/relationships/hyperlink" Target="http://ua1dz.ru/news.php?readmore=122" TargetMode="External" /><Relationship Id="rId82" Type="http://schemas.openxmlformats.org/officeDocument/2006/relationships/hyperlink" Target="http://www.qrz.ru/contest/result/206.html" TargetMode="External" /><Relationship Id="rId83" Type="http://schemas.openxmlformats.org/officeDocument/2006/relationships/hyperlink" Target="http://www.qrz.ru/contest/result/2935.html" TargetMode="External" /><Relationship Id="rId84" Type="http://schemas.openxmlformats.org/officeDocument/2006/relationships/hyperlink" Target="http://www.qrz.ru/contest/result/236.html" TargetMode="External" /><Relationship Id="rId85" Type="http://schemas.openxmlformats.org/officeDocument/2006/relationships/hyperlink" Target="http://www.qrz.ru/contest/result/2948.html" TargetMode="External" /><Relationship Id="rId86" Type="http://schemas.openxmlformats.org/officeDocument/2006/relationships/hyperlink" Target="http://www.qrz.ru/contest/result/2949.html" TargetMode="External" /><Relationship Id="rId87" Type="http://schemas.openxmlformats.org/officeDocument/2006/relationships/hyperlink" Target="http://www.qrz.ru/contest/result/2949.html" TargetMode="External" /><Relationship Id="rId88" Type="http://schemas.openxmlformats.org/officeDocument/2006/relationships/hyperlink" Target="http://www.qrz.ru/contest/result/2950.html" TargetMode="External" /><Relationship Id="rId89" Type="http://schemas.openxmlformats.org/officeDocument/2006/relationships/hyperlink" Target="http://www.qrz.ru/contest/result/2943.html" TargetMode="External" /><Relationship Id="rId90" Type="http://schemas.openxmlformats.org/officeDocument/2006/relationships/hyperlink" Target="http://www.cwjf.com.br/" TargetMode="External" /><Relationship Id="rId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rus.ru/" TargetMode="External" /><Relationship Id="rId2" Type="http://schemas.openxmlformats.org/officeDocument/2006/relationships/hyperlink" Target="http://qrz.ru/contest/detailresult.phtml?id=1529" TargetMode="External" /><Relationship Id="rId3" Type="http://schemas.openxmlformats.org/officeDocument/2006/relationships/hyperlink" Target="http://www.sactest.net/blo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36.html" TargetMode="External" /><Relationship Id="rId2" Type="http://schemas.openxmlformats.org/officeDocument/2006/relationships/hyperlink" Target="http://jidx.org/jidx2012cw-all.html" TargetMode="External" /><Relationship Id="rId3" Type="http://schemas.openxmlformats.org/officeDocument/2006/relationships/hyperlink" Target="http://www.qrz.ru/contest/result/2182.html" TargetMode="External" /><Relationship Id="rId4" Type="http://schemas.openxmlformats.org/officeDocument/2006/relationships/hyperlink" Target="http://www.qrz.ru/contest/result/2832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referate/dx/contest/waedc/en/2012/cw/" TargetMode="External" /><Relationship Id="rId2" Type="http://schemas.openxmlformats.org/officeDocument/2006/relationships/hyperlink" Target="http://www.darc.de/referate/dx/contest/waedc/en/2012/ssb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3" Type="http://schemas.openxmlformats.org/officeDocument/2006/relationships/hyperlink" Target="http://rw3va@qrz.ru/contest/result/2837.html" TargetMode="External" /><Relationship Id="rId4" Type="http://schemas.openxmlformats.org/officeDocument/2006/relationships/hyperlink" Target="http://urdxc.org/results2012.ph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PageLayoutView="0" workbookViewId="0" topLeftCell="A1">
      <pane xSplit="2" ySplit="10" topLeftCell="C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77" sqref="F77"/>
    </sheetView>
  </sheetViews>
  <sheetFormatPr defaultColWidth="7.625" defaultRowHeight="12.75"/>
  <cols>
    <col min="1" max="1" width="11.00390625" style="1" customWidth="1"/>
    <col min="2" max="2" width="37.375" style="1" customWidth="1"/>
    <col min="3" max="3" width="9.375" style="0" customWidth="1"/>
    <col min="4" max="7" width="5.375" style="0" customWidth="1"/>
    <col min="8" max="8" width="7.125" style="0" customWidth="1"/>
    <col min="9" max="9" width="4.75390625" style="0" customWidth="1"/>
    <col min="10" max="11" width="5.00390625" style="0" customWidth="1"/>
    <col min="12" max="12" width="6.875" style="0" customWidth="1"/>
    <col min="13" max="13" width="7.125" style="0" customWidth="1"/>
    <col min="14" max="14" width="4.75390625" style="0" customWidth="1"/>
    <col min="15" max="16" width="5.00390625" style="0" customWidth="1"/>
    <col min="17" max="17" width="6.875" style="0" customWidth="1"/>
    <col min="18" max="18" width="7.125" style="0" customWidth="1"/>
    <col min="19" max="19" width="4.875" style="0" customWidth="1"/>
    <col min="20" max="21" width="5.00390625" style="0" customWidth="1"/>
    <col min="22" max="22" width="6.00390625" style="0" customWidth="1"/>
    <col min="23" max="23" width="9.375" style="0" customWidth="1"/>
    <col min="24" max="24" width="4.00390625" style="0" customWidth="1"/>
    <col min="25" max="26" width="5.75390625" style="0" customWidth="1"/>
    <col min="27" max="27" width="6.00390625" style="0" customWidth="1"/>
    <col min="28" max="28" width="9.375" style="0" customWidth="1"/>
    <col min="29" max="29" width="4.00390625" style="0" customWidth="1"/>
    <col min="30" max="31" width="5.75390625" style="0" customWidth="1"/>
    <col min="32" max="32" width="6.00390625" style="0" customWidth="1"/>
    <col min="33" max="33" width="9.375" style="0" customWidth="1"/>
    <col min="34" max="34" width="4.00390625" style="0" customWidth="1"/>
    <col min="35" max="36" width="5.75390625" style="0" customWidth="1"/>
    <col min="37" max="37" width="6.00390625" style="0" customWidth="1"/>
    <col min="38" max="38" width="9.375" style="0" customWidth="1"/>
    <col min="39" max="39" width="4.00390625" style="0" customWidth="1"/>
    <col min="40" max="41" width="5.75390625" style="0" customWidth="1"/>
    <col min="42" max="42" width="6.00390625" style="0" customWidth="1"/>
    <col min="43" max="43" width="9.375" style="0" customWidth="1"/>
    <col min="44" max="44" width="4.00390625" style="0" customWidth="1"/>
    <col min="45" max="46" width="5.75390625" style="0" customWidth="1"/>
    <col min="47" max="47" width="6.00390625" style="0" customWidth="1"/>
    <col min="48" max="48" width="9.375" style="0" customWidth="1"/>
    <col min="49" max="49" width="4.00390625" style="0" customWidth="1"/>
    <col min="50" max="51" width="5.75390625" style="0" customWidth="1"/>
    <col min="52" max="52" width="6.00390625" style="0" customWidth="1"/>
    <col min="53" max="53" width="9.375" style="0" customWidth="1"/>
    <col min="54" max="54" width="4.00390625" style="0" customWidth="1"/>
    <col min="55" max="56" width="5.75390625" style="0" customWidth="1"/>
    <col min="57" max="57" width="6.00390625" style="0" customWidth="1"/>
    <col min="58" max="58" width="9.375" style="0" customWidth="1"/>
    <col min="59" max="59" width="4.00390625" style="0" customWidth="1"/>
    <col min="60" max="61" width="5.75390625" style="0" customWidth="1"/>
    <col min="62" max="62" width="6.00390625" style="0" customWidth="1"/>
    <col min="63" max="63" width="9.375" style="0" customWidth="1"/>
    <col min="64" max="64" width="4.00390625" style="0" customWidth="1"/>
    <col min="65" max="66" width="5.75390625" style="0" customWidth="1"/>
    <col min="67" max="67" width="6.00390625" style="0" customWidth="1"/>
    <col min="68" max="68" width="9.375" style="0" customWidth="1"/>
    <col min="69" max="69" width="4.00390625" style="0" customWidth="1"/>
    <col min="70" max="71" width="5.75390625" style="0" customWidth="1"/>
    <col min="72" max="72" width="6.00390625" style="0" customWidth="1"/>
    <col min="73" max="73" width="9.375" style="0" customWidth="1"/>
    <col min="74" max="74" width="4.00390625" style="0" customWidth="1"/>
    <col min="75" max="76" width="5.75390625" style="0" customWidth="1"/>
    <col min="77" max="77" width="6.00390625" style="0" customWidth="1"/>
    <col min="78" max="78" width="9.375" style="0" customWidth="1"/>
    <col min="79" max="79" width="4.00390625" style="0" customWidth="1"/>
    <col min="80" max="81" width="5.75390625" style="0" customWidth="1"/>
    <col min="82" max="82" width="6.00390625" style="0" customWidth="1"/>
    <col min="83" max="83" width="9.375" style="0" customWidth="1"/>
    <col min="84" max="84" width="4.00390625" style="0" customWidth="1"/>
    <col min="85" max="86" width="5.75390625" style="0" customWidth="1"/>
    <col min="87" max="87" width="6.00390625" style="0" customWidth="1"/>
    <col min="88" max="88" width="9.375" style="0" customWidth="1"/>
    <col min="89" max="89" width="4.00390625" style="0" customWidth="1"/>
    <col min="90" max="91" width="5.75390625" style="0" customWidth="1"/>
    <col min="92" max="92" width="6.00390625" style="0" customWidth="1"/>
    <col min="93" max="93" width="9.375" style="0" customWidth="1"/>
    <col min="94" max="94" width="4.00390625" style="0" customWidth="1"/>
    <col min="95" max="96" width="5.75390625" style="0" customWidth="1"/>
    <col min="97" max="97" width="6.00390625" style="0" customWidth="1"/>
    <col min="98" max="98" width="10.875" style="0" customWidth="1"/>
    <col min="99" max="99" width="4.00390625" style="0" customWidth="1"/>
    <col min="100" max="101" width="5.75390625" style="0" customWidth="1"/>
    <col min="102" max="102" width="6.00390625" style="0" customWidth="1"/>
    <col min="103" max="103" width="10.875" style="0" customWidth="1"/>
    <col min="104" max="104" width="4.00390625" style="0" customWidth="1"/>
    <col min="105" max="106" width="5.75390625" style="0" customWidth="1"/>
    <col min="107" max="107" width="6.00390625" style="0" customWidth="1"/>
    <col min="108" max="108" width="9.375" style="0" customWidth="1"/>
    <col min="109" max="109" width="4.00390625" style="0" customWidth="1"/>
    <col min="110" max="111" width="5.75390625" style="0" customWidth="1"/>
    <col min="112" max="112" width="6.00390625" style="0" customWidth="1"/>
    <col min="113" max="113" width="9.375" style="0" customWidth="1"/>
    <col min="114" max="114" width="4.00390625" style="0" customWidth="1"/>
    <col min="115" max="116" width="5.75390625" style="0" customWidth="1"/>
    <col min="117" max="117" width="6.00390625" style="0" customWidth="1"/>
    <col min="118" max="118" width="9.375" style="0" customWidth="1"/>
    <col min="119" max="119" width="4.00390625" style="0" customWidth="1"/>
    <col min="120" max="121" width="5.75390625" style="0" customWidth="1"/>
    <col min="122" max="122" width="6.00390625" style="0" customWidth="1"/>
    <col min="123" max="123" width="9.375" style="0" customWidth="1"/>
    <col min="124" max="124" width="4.00390625" style="0" customWidth="1"/>
    <col min="125" max="126" width="5.75390625" style="0" customWidth="1"/>
    <col min="127" max="127" width="6.00390625" style="0" customWidth="1"/>
    <col min="128" max="128" width="9.375" style="0" customWidth="1"/>
    <col min="129" max="129" width="4.00390625" style="0" customWidth="1"/>
    <col min="130" max="131" width="5.75390625" style="0" customWidth="1"/>
    <col min="132" max="132" width="6.00390625" style="0" customWidth="1"/>
    <col min="133" max="133" width="9.375" style="0" customWidth="1"/>
    <col min="134" max="134" width="4.00390625" style="0" customWidth="1"/>
    <col min="135" max="136" width="5.75390625" style="0" customWidth="1"/>
    <col min="137" max="137" width="6.00390625" style="0" customWidth="1"/>
    <col min="138" max="138" width="9.375" style="0" customWidth="1"/>
    <col min="139" max="139" width="4.00390625" style="0" customWidth="1"/>
    <col min="140" max="141" width="5.75390625" style="0" customWidth="1"/>
    <col min="142" max="142" width="6.00390625" style="0" customWidth="1"/>
    <col min="143" max="143" width="9.375" style="0" customWidth="1"/>
    <col min="144" max="144" width="4.00390625" style="0" customWidth="1"/>
    <col min="145" max="146" width="5.75390625" style="0" customWidth="1"/>
    <col min="147" max="147" width="6.00390625" style="0" customWidth="1"/>
    <col min="148" max="148" width="9.375" style="0" customWidth="1"/>
    <col min="149" max="149" width="4.00390625" style="0" customWidth="1"/>
    <col min="150" max="151" width="5.75390625" style="0" customWidth="1"/>
    <col min="152" max="152" width="6.00390625" style="0" customWidth="1"/>
    <col min="153" max="153" width="9.375" style="0" customWidth="1"/>
    <col min="154" max="154" width="4.00390625" style="0" customWidth="1"/>
    <col min="155" max="156" width="5.75390625" style="0" customWidth="1"/>
    <col min="157" max="157" width="6.00390625" style="0" customWidth="1"/>
    <col min="158" max="158" width="9.625" style="0" customWidth="1"/>
    <col min="159" max="159" width="5.25390625" style="0" customWidth="1"/>
    <col min="160" max="161" width="5.375" style="0" customWidth="1"/>
    <col min="162" max="162" width="5.75390625" style="0" customWidth="1"/>
    <col min="163" max="163" width="9.625" style="0" customWidth="1"/>
    <col min="164" max="164" width="5.25390625" style="0" customWidth="1"/>
    <col min="165" max="166" width="5.375" style="0" customWidth="1"/>
    <col min="167" max="167" width="5.75390625" style="0" customWidth="1"/>
    <col min="168" max="168" width="9.625" style="0" customWidth="1"/>
    <col min="169" max="169" width="5.25390625" style="0" customWidth="1"/>
    <col min="170" max="170" width="5.375" style="0" customWidth="1"/>
    <col min="171" max="171" width="8.00390625" style="0" customWidth="1"/>
    <col min="172" max="172" width="8.875" style="0" customWidth="1"/>
    <col min="173" max="173" width="9.625" style="0" customWidth="1"/>
    <col min="174" max="174" width="5.25390625" style="0" customWidth="1"/>
    <col min="175" max="176" width="5.375" style="0" customWidth="1"/>
    <col min="177" max="177" width="5.75390625" style="0" customWidth="1"/>
    <col min="178" max="178" width="9.625" style="0" customWidth="1"/>
    <col min="179" max="179" width="5.25390625" style="0" customWidth="1"/>
    <col min="180" max="181" width="5.375" style="0" customWidth="1"/>
    <col min="182" max="182" width="5.75390625" style="0" customWidth="1"/>
    <col min="183" max="183" width="9.625" style="0" customWidth="1"/>
    <col min="184" max="184" width="5.25390625" style="0" customWidth="1"/>
    <col min="185" max="186" width="5.375" style="0" customWidth="1"/>
    <col min="187" max="187" width="5.75390625" style="0" customWidth="1"/>
    <col min="188" max="188" width="9.625" style="0" customWidth="1"/>
    <col min="189" max="189" width="5.25390625" style="0" customWidth="1"/>
    <col min="190" max="191" width="5.375" style="0" customWidth="1"/>
    <col min="192" max="192" width="5.75390625" style="0" customWidth="1"/>
    <col min="193" max="193" width="9.625" style="0" customWidth="1"/>
    <col min="194" max="194" width="5.25390625" style="0" customWidth="1"/>
    <col min="195" max="196" width="5.375" style="0" customWidth="1"/>
    <col min="197" max="197" width="5.75390625" style="0" customWidth="1"/>
    <col min="198" max="198" width="9.625" style="0" customWidth="1"/>
    <col min="199" max="199" width="5.25390625" style="0" customWidth="1"/>
    <col min="200" max="201" width="5.375" style="0" customWidth="1"/>
    <col min="202" max="202" width="5.75390625" style="0" customWidth="1"/>
    <col min="203" max="203" width="9.375" style="0" customWidth="1"/>
    <col min="204" max="204" width="4.00390625" style="0" customWidth="1"/>
    <col min="205" max="206" width="5.75390625" style="0" customWidth="1"/>
    <col min="207" max="207" width="6.00390625" style="0" customWidth="1"/>
    <col min="208" max="208" width="9.625" style="0" customWidth="1"/>
    <col min="209" max="209" width="5.25390625" style="0" customWidth="1"/>
    <col min="210" max="211" width="5.375" style="0" customWidth="1"/>
    <col min="212" max="212" width="5.75390625" style="0" customWidth="1"/>
    <col min="213" max="213" width="9.375" style="0" customWidth="1"/>
    <col min="214" max="214" width="4.00390625" style="0" customWidth="1"/>
    <col min="215" max="216" width="5.75390625" style="0" customWidth="1"/>
    <col min="217" max="217" width="6.00390625" style="0" customWidth="1"/>
    <col min="218" max="218" width="9.625" style="0" customWidth="1"/>
    <col min="219" max="219" width="5.25390625" style="0" customWidth="1"/>
    <col min="220" max="221" width="5.375" style="0" customWidth="1"/>
    <col min="222" max="222" width="5.75390625" style="0" customWidth="1"/>
    <col min="223" max="223" width="9.375" style="0" customWidth="1"/>
    <col min="224" max="224" width="4.00390625" style="0" customWidth="1"/>
    <col min="225" max="226" width="5.75390625" style="0" customWidth="1"/>
    <col min="227" max="227" width="6.00390625" style="0" customWidth="1"/>
    <col min="228" max="228" width="9.625" style="0" customWidth="1"/>
    <col min="229" max="229" width="5.25390625" style="0" customWidth="1"/>
    <col min="230" max="231" width="5.375" style="0" customWidth="1"/>
    <col min="232" max="232" width="5.75390625" style="0" customWidth="1"/>
    <col min="233" max="233" width="9.625" style="0" customWidth="1"/>
    <col min="234" max="234" width="5.25390625" style="0" customWidth="1"/>
    <col min="235" max="236" width="5.375" style="0" customWidth="1"/>
    <col min="237" max="237" width="5.75390625" style="0" customWidth="1"/>
    <col min="238" max="238" width="9.625" style="0" customWidth="1"/>
    <col min="239" max="239" width="5.25390625" style="0" customWidth="1"/>
    <col min="240" max="241" width="5.375" style="0" customWidth="1"/>
    <col min="242" max="242" width="5.75390625" style="0" customWidth="1"/>
    <col min="243" max="243" width="19.75390625" style="0" customWidth="1"/>
    <col min="244" max="244" width="5.25390625" style="0" customWidth="1"/>
    <col min="245" max="246" width="5.375" style="0" customWidth="1"/>
    <col min="247" max="247" width="5.75390625" style="0" customWidth="1"/>
    <col min="248" max="248" width="9.625" style="0" customWidth="1"/>
    <col min="249" max="249" width="5.25390625" style="0" customWidth="1"/>
    <col min="250" max="251" width="5.375" style="0" customWidth="1"/>
    <col min="252" max="252" width="5.75390625" style="0" customWidth="1"/>
    <col min="253" max="253" width="8.75390625" style="0" customWidth="1"/>
    <col min="254" max="255" width="5.75390625" style="0" customWidth="1"/>
  </cols>
  <sheetData>
    <row r="1" spans="1:3" s="65" customFormat="1" ht="16.5" thickBot="1">
      <c r="A1" s="34"/>
      <c r="B1" s="66" t="s">
        <v>166</v>
      </c>
      <c r="C1" s="66">
        <f>F2+P2+U2+Z2+FE2+FO2+FY2+GD2+GI2+GS2+HM2+HW2+IG2</f>
        <v>51851</v>
      </c>
    </row>
    <row r="2" spans="1:256" s="11" customFormat="1" ht="15.75">
      <c r="A2" s="37"/>
      <c r="B2" s="11" t="s">
        <v>11</v>
      </c>
      <c r="C2" s="11">
        <f>COUNTA(C11:C182)</f>
        <v>35</v>
      </c>
      <c r="E2" s="11" t="s">
        <v>156</v>
      </c>
      <c r="F2" s="11">
        <f>SUM(F11:F182)</f>
        <v>6178</v>
      </c>
      <c r="H2" s="11">
        <f>COUNTA(H11:H182)</f>
        <v>2</v>
      </c>
      <c r="J2" s="11" t="s">
        <v>156</v>
      </c>
      <c r="K2" s="11">
        <f>SUM(K14:K182)</f>
        <v>479</v>
      </c>
      <c r="M2" s="11">
        <f>COUNTA(M11:M182)</f>
        <v>17</v>
      </c>
      <c r="O2" s="11" t="s">
        <v>156</v>
      </c>
      <c r="P2" s="11">
        <f>SUM(P14:P182)</f>
        <v>564</v>
      </c>
      <c r="R2" s="11">
        <f>COUNTA(R11:R182)</f>
        <v>26</v>
      </c>
      <c r="T2" s="11" t="s">
        <v>156</v>
      </c>
      <c r="U2" s="11">
        <f>SUM(U14:U182)</f>
        <v>2245</v>
      </c>
      <c r="W2" s="11">
        <f>COUNTA(W16:W182)</f>
        <v>46</v>
      </c>
      <c r="Y2" s="11" t="s">
        <v>156</v>
      </c>
      <c r="Z2" s="11">
        <f>SUM(Z14:Z182)</f>
        <v>4131</v>
      </c>
      <c r="AB2" s="11">
        <f>COUNTA(AB20:AB182)</f>
        <v>1</v>
      </c>
      <c r="AD2" s="11" t="s">
        <v>156</v>
      </c>
      <c r="AE2" s="11">
        <f>SUM(AE14:AE182)</f>
        <v>170</v>
      </c>
      <c r="AG2" s="11">
        <f>COUNTA(AG20:AG182)</f>
        <v>3</v>
      </c>
      <c r="AI2" s="11" t="s">
        <v>156</v>
      </c>
      <c r="AJ2" s="11">
        <f>SUM(AJ14:AJ182)</f>
        <v>69</v>
      </c>
      <c r="AL2" s="11">
        <f>COUNTA(AL20:AL182)</f>
        <v>1</v>
      </c>
      <c r="AN2" s="11" t="s">
        <v>156</v>
      </c>
      <c r="AO2" s="11">
        <f>SUM(AO14:AO182)</f>
        <v>117</v>
      </c>
      <c r="AQ2" s="11">
        <f>COUNTA(AQ20:AQ182)</f>
        <v>2</v>
      </c>
      <c r="AS2" s="11" t="s">
        <v>156</v>
      </c>
      <c r="AT2" s="11">
        <f>SUM(AT14:AT182)</f>
        <v>119</v>
      </c>
      <c r="AV2" s="11">
        <f>COUNTA(AV20:AV182)</f>
        <v>2</v>
      </c>
      <c r="AX2" s="11" t="s">
        <v>156</v>
      </c>
      <c r="AY2" s="11">
        <f>SUM(AY14:AY182)</f>
        <v>48</v>
      </c>
      <c r="BA2" s="11">
        <f>COUNTA(BA20:BA182)</f>
        <v>3</v>
      </c>
      <c r="BC2" s="11" t="s">
        <v>156</v>
      </c>
      <c r="BD2" s="11">
        <f>SUM(BD14:BD182)</f>
        <v>187</v>
      </c>
      <c r="BF2" s="11">
        <f>COUNTA(BF20:BF182)</f>
        <v>1</v>
      </c>
      <c r="BH2" s="11" t="s">
        <v>156</v>
      </c>
      <c r="BI2" s="11">
        <f>SUM(BI14:BI182)</f>
        <v>78</v>
      </c>
      <c r="BK2" s="11">
        <f>COUNTA(BK20:BK182)</f>
        <v>2</v>
      </c>
      <c r="BM2" s="11" t="s">
        <v>156</v>
      </c>
      <c r="BN2" s="11">
        <f>SUM(BN14:BN182)</f>
        <v>54</v>
      </c>
      <c r="BP2" s="11">
        <f>COUNTA(BP20:BP182)</f>
        <v>10</v>
      </c>
      <c r="BR2" s="11" t="s">
        <v>156</v>
      </c>
      <c r="BS2" s="11">
        <f>SUM(BS14:BS182)</f>
        <v>2126</v>
      </c>
      <c r="BU2" s="11">
        <f>COUNTA(BU20:BU182)</f>
        <v>3</v>
      </c>
      <c r="BW2" s="11" t="s">
        <v>156</v>
      </c>
      <c r="BX2" s="11">
        <f>SUM(BX14:BX182)</f>
        <v>252</v>
      </c>
      <c r="BZ2" s="11">
        <f>COUNTA(BZ20:BZ182)</f>
        <v>1</v>
      </c>
      <c r="CB2" s="11" t="s">
        <v>156</v>
      </c>
      <c r="CC2" s="11">
        <f>SUM(CC14:CC182)</f>
        <v>51</v>
      </c>
      <c r="CE2" s="11">
        <f>COUNTA(CE20:CE182)</f>
        <v>2</v>
      </c>
      <c r="CG2" s="11" t="s">
        <v>156</v>
      </c>
      <c r="CH2" s="11">
        <f>SUM(CH14:CH182)</f>
        <v>162</v>
      </c>
      <c r="CJ2" s="11">
        <f>COUNTA(CJ20:CJ182)</f>
        <v>1</v>
      </c>
      <c r="CL2" s="11" t="s">
        <v>156</v>
      </c>
      <c r="CM2" s="11">
        <f>SUM(CM14:CM182)</f>
        <v>170</v>
      </c>
      <c r="CO2" s="11">
        <f>COUNTA(CO20:CO182)</f>
        <v>4</v>
      </c>
      <c r="CQ2" s="11" t="s">
        <v>156</v>
      </c>
      <c r="CR2" s="11">
        <f>SUM(CR14:CR182)</f>
        <v>300</v>
      </c>
      <c r="CT2" s="11">
        <f>COUNTA(CT20:CT182)</f>
        <v>1</v>
      </c>
      <c r="CV2" s="11" t="s">
        <v>156</v>
      </c>
      <c r="CW2" s="11">
        <f>SUM(CW14:CW182)</f>
        <v>111</v>
      </c>
      <c r="CY2" s="11">
        <f>COUNTA(CY20:CY182)</f>
        <v>2</v>
      </c>
      <c r="DA2" s="11" t="s">
        <v>156</v>
      </c>
      <c r="DB2" s="11">
        <f>SUM(DB14:DB182)</f>
        <v>182</v>
      </c>
      <c r="DD2" s="11">
        <f>COUNTA(DD20:DD182)</f>
        <v>16</v>
      </c>
      <c r="DF2" s="11" t="s">
        <v>156</v>
      </c>
      <c r="DG2" s="11">
        <f>SUM(DG14:DG182)</f>
        <v>839</v>
      </c>
      <c r="DI2" s="11">
        <f>COUNTA(DI20:DI182)</f>
        <v>11</v>
      </c>
      <c r="DK2" s="11" t="s">
        <v>156</v>
      </c>
      <c r="DL2" s="11">
        <f>SUM(DL14:DL182)</f>
        <v>611</v>
      </c>
      <c r="DN2" s="11">
        <f>COUNTA(DN20:DN182)</f>
        <v>1</v>
      </c>
      <c r="DP2" s="11" t="s">
        <v>156</v>
      </c>
      <c r="DQ2" s="11">
        <f>SUM(DQ14:DQ182)</f>
        <v>69</v>
      </c>
      <c r="DS2" s="11">
        <f>COUNTA(DS20:DS182)</f>
        <v>3</v>
      </c>
      <c r="DU2" s="11" t="s">
        <v>156</v>
      </c>
      <c r="DV2" s="11">
        <f>SUM(DV14:DV182)</f>
        <v>123</v>
      </c>
      <c r="DX2" s="11">
        <f>COUNTA(DX20:DX182)</f>
        <v>2</v>
      </c>
      <c r="DZ2" s="11" t="s">
        <v>156</v>
      </c>
      <c r="EA2" s="11">
        <f>SUM(EA14:EA182)</f>
        <v>63</v>
      </c>
      <c r="EC2" s="11">
        <f>COUNTA(EC20:EC182)</f>
        <v>10</v>
      </c>
      <c r="EE2" s="11" t="s">
        <v>156</v>
      </c>
      <c r="EF2" s="11">
        <f>SUM(EF14:EF182)</f>
        <v>551</v>
      </c>
      <c r="EH2" s="11">
        <f>COUNTA(EH20:EH182)</f>
        <v>6</v>
      </c>
      <c r="EJ2" s="11" t="s">
        <v>156</v>
      </c>
      <c r="EK2" s="11">
        <f>SUM(EK14:EK182)</f>
        <v>236</v>
      </c>
      <c r="EM2" s="11">
        <f>COUNTA(EM20:EM182)</f>
        <v>2</v>
      </c>
      <c r="EO2" s="11" t="s">
        <v>156</v>
      </c>
      <c r="EP2" s="11">
        <f>SUM(EP14:EP182)</f>
        <v>79</v>
      </c>
      <c r="ER2" s="11">
        <f>COUNTA(ER20:ER182)</f>
        <v>1</v>
      </c>
      <c r="ET2" s="11" t="s">
        <v>156</v>
      </c>
      <c r="EU2" s="11">
        <f>SUM(EU14:EU182)</f>
        <v>36</v>
      </c>
      <c r="EW2" s="11">
        <f>COUNTA(EW20:EW182)</f>
        <v>1</v>
      </c>
      <c r="EY2" s="11" t="s">
        <v>156</v>
      </c>
      <c r="EZ2" s="11">
        <f>SUM(EZ14:EZ182)</f>
        <v>387</v>
      </c>
      <c r="FB2" s="11">
        <f>COUNTA(FB20:FB182)</f>
        <v>8</v>
      </c>
      <c r="FD2" s="11" t="s">
        <v>156</v>
      </c>
      <c r="FE2" s="11">
        <f>SUM(FE14:FE182)</f>
        <v>512</v>
      </c>
      <c r="FG2" s="11">
        <f>COUNTA(FG20:FG182)</f>
        <v>4</v>
      </c>
      <c r="FI2" s="11" t="s">
        <v>156</v>
      </c>
      <c r="FJ2" s="11">
        <f>SUM(FJ14:FJ182)</f>
        <v>704</v>
      </c>
      <c r="FL2" s="11">
        <f>COUNTA(FL11:FL182)</f>
        <v>73</v>
      </c>
      <c r="FN2" s="11" t="s">
        <v>156</v>
      </c>
      <c r="FO2" s="11">
        <f>SUM(FO14:FO182)</f>
        <v>10618</v>
      </c>
      <c r="FQ2" s="11">
        <f>COUNTA(FQ11:FQ182)</f>
        <v>1</v>
      </c>
      <c r="FS2" s="11" t="s">
        <v>156</v>
      </c>
      <c r="FT2" s="11">
        <f>SUM(FT14:FT182)</f>
        <v>20</v>
      </c>
      <c r="FV2" s="11">
        <f>COUNTA(FV20:FV182)</f>
        <v>26</v>
      </c>
      <c r="FX2" s="11" t="s">
        <v>156</v>
      </c>
      <c r="FY2" s="11">
        <f>SUM(FY14:FY182)</f>
        <v>2750</v>
      </c>
      <c r="GA2" s="11">
        <f>COUNTA(GA11:GA182)</f>
        <v>19</v>
      </c>
      <c r="GC2" s="11" t="s">
        <v>156</v>
      </c>
      <c r="GD2" s="11">
        <f>SUM(GD14:GD182)</f>
        <v>1833</v>
      </c>
      <c r="GF2" s="11">
        <f>COUNTA(GF20:GF182)</f>
        <v>36</v>
      </c>
      <c r="GH2" s="11" t="s">
        <v>156</v>
      </c>
      <c r="GI2" s="11">
        <f>SUM(GI14:GI182)</f>
        <v>8816</v>
      </c>
      <c r="GK2" s="11">
        <f>COUNTA(GK20:GK182)</f>
        <v>1</v>
      </c>
      <c r="GM2" s="11" t="s">
        <v>156</v>
      </c>
      <c r="GN2" s="11">
        <f>SUM(GN14:GN182)</f>
        <v>33</v>
      </c>
      <c r="GP2" s="11">
        <f>COUNTA(GP11:GP182)</f>
        <v>35</v>
      </c>
      <c r="GR2" s="11" t="s">
        <v>156</v>
      </c>
      <c r="GS2" s="11">
        <f>SUM(GS14:GS182)</f>
        <v>9147</v>
      </c>
      <c r="GU2" s="11">
        <f>COUNTA(GU20:GU182)</f>
        <v>1</v>
      </c>
      <c r="GW2" s="11" t="s">
        <v>156</v>
      </c>
      <c r="GX2" s="11">
        <f>SUM(GX14:GX182)</f>
        <v>170</v>
      </c>
      <c r="GZ2" s="11">
        <f>COUNTA(GZ20:GZ182)</f>
        <v>12</v>
      </c>
      <c r="HB2" s="11" t="s">
        <v>156</v>
      </c>
      <c r="HC2" s="11">
        <f>SUM(HC14:HC182)</f>
        <v>2547</v>
      </c>
      <c r="HE2" s="11">
        <f>COUNTA(HE20:HE182)</f>
        <v>2</v>
      </c>
      <c r="HG2" s="11" t="s">
        <v>156</v>
      </c>
      <c r="HH2" s="11">
        <f>SUM(HH14:HH182)</f>
        <v>182</v>
      </c>
      <c r="HJ2" s="11">
        <f>COUNTA(HJ20:HJ182)</f>
        <v>10</v>
      </c>
      <c r="HL2" s="11" t="s">
        <v>156</v>
      </c>
      <c r="HM2" s="11">
        <f>SUM(HM14:HM182)</f>
        <v>2106</v>
      </c>
      <c r="HO2" s="11">
        <f>COUNTA(HO20:HO182)</f>
        <v>1</v>
      </c>
      <c r="HQ2" s="11" t="s">
        <v>156</v>
      </c>
      <c r="HR2" s="11">
        <f>SUM(HR14:HR182)</f>
        <v>170</v>
      </c>
      <c r="HT2" s="11">
        <f>COUNTA(HT20:HT182)</f>
        <v>2</v>
      </c>
      <c r="HV2" s="11" t="s">
        <v>156</v>
      </c>
      <c r="HW2" s="11">
        <f>SUM(HW14:HW182)</f>
        <v>702</v>
      </c>
      <c r="HY2" s="11">
        <f>COUNTA(HY20:HY182)</f>
        <v>3</v>
      </c>
      <c r="IA2" s="11" t="s">
        <v>156</v>
      </c>
      <c r="IB2" s="11">
        <f>SUM(IB14:IB182)</f>
        <v>151</v>
      </c>
      <c r="ID2" s="11">
        <f>COUNTA(ID11:ID182)</f>
        <v>17</v>
      </c>
      <c r="IF2" s="11" t="s">
        <v>156</v>
      </c>
      <c r="IG2" s="11">
        <f>SUM(IG14:IG182)</f>
        <v>2249</v>
      </c>
      <c r="II2" s="11">
        <f>COUNTA(II20:II182)</f>
        <v>3</v>
      </c>
      <c r="IK2" s="11" t="s">
        <v>156</v>
      </c>
      <c r="IL2" s="11">
        <f>SUM(IL14:IL182)</f>
        <v>203</v>
      </c>
      <c r="IN2" s="11">
        <f>COUNTA(IN20:IN182)</f>
        <v>2</v>
      </c>
      <c r="IP2" s="11" t="s">
        <v>156</v>
      </c>
      <c r="IQ2" s="11">
        <f>SUM(IQ14:IQ182)</f>
        <v>15</v>
      </c>
      <c r="IS2" s="11">
        <f>COUNTA(IS20:IS182)</f>
        <v>1</v>
      </c>
      <c r="IU2" s="11" t="s">
        <v>156</v>
      </c>
      <c r="IV2" s="11">
        <f>SUM(IV14:IV182)</f>
        <v>2.666666666666667</v>
      </c>
    </row>
    <row r="3" spans="1:253" s="12" customFormat="1" ht="15.75">
      <c r="A3" s="38"/>
      <c r="B3" s="12" t="s">
        <v>24</v>
      </c>
      <c r="C3" s="26">
        <f>SUM(C4:C8)</f>
        <v>176.82111807079352</v>
      </c>
      <c r="H3" s="26">
        <f>SUM(H4:H8)</f>
        <v>9.533333333333333</v>
      </c>
      <c r="M3" s="26">
        <f>SUM(M4:M8)</f>
        <v>61.95975077656907</v>
      </c>
      <c r="R3" s="26">
        <f>SUM(R4:R8)</f>
        <v>128.26485550709498</v>
      </c>
      <c r="W3" s="26">
        <f>SUM(W4:W8)</f>
        <v>189.6147478642246</v>
      </c>
      <c r="AB3" s="26">
        <f>SUM(AB4:AB8)</f>
        <v>7</v>
      </c>
      <c r="AG3" s="26">
        <f>SUM(AG4:AG8)</f>
        <v>9.819327731092436</v>
      </c>
      <c r="AL3" s="26">
        <f>SUM(AL4:AL8)</f>
        <v>4.678571428571429</v>
      </c>
      <c r="AQ3" s="26">
        <f>SUM(AQ4:AQ8)</f>
        <v>8.55657962109575</v>
      </c>
      <c r="AV3" s="26">
        <f>SUM(AV4:AV8)</f>
        <v>9.020465489566615</v>
      </c>
      <c r="BA3" s="26">
        <f>SUM(BA4:BA8)</f>
        <v>15.67311242529491</v>
      </c>
      <c r="BF3" s="26">
        <f>SUM(BF4:BF8)</f>
        <v>2.428571428571429</v>
      </c>
      <c r="BK3" s="26">
        <f>SUM(BK4:BK8)</f>
        <v>5.789772727272727</v>
      </c>
      <c r="BP3" s="26">
        <f>SUM(BP4:BP8)</f>
        <v>69.27101759942067</v>
      </c>
      <c r="BU3" s="26">
        <f>SUM(BU4:BU8)</f>
        <v>12.26984126984127</v>
      </c>
      <c r="BZ3" s="26">
        <f>SUM(BZ4:BZ8)</f>
        <v>5.444444444444445</v>
      </c>
      <c r="CE3" s="26">
        <f>SUM(CE4:CE8)</f>
        <v>4.5</v>
      </c>
      <c r="CJ3" s="26">
        <f>SUM(CJ4:CJ8)</f>
        <v>7</v>
      </c>
      <c r="CO3" s="26">
        <f>SUM(CO4:CO8)</f>
        <v>9.361616161616162</v>
      </c>
      <c r="CT3" s="26">
        <f>SUM(CT4:CT8)</f>
        <v>2.666666666666667</v>
      </c>
      <c r="CY3" s="26">
        <f>SUM(CY4:CY8)</f>
        <v>4.666666666666667</v>
      </c>
      <c r="DD3" s="26">
        <f>SUM(DD4:DD8)</f>
        <v>55.22964522760644</v>
      </c>
      <c r="DI3" s="26">
        <f>SUM(DI4:DI8)</f>
        <v>38.87871355058781</v>
      </c>
      <c r="DN3" s="26">
        <f>SUM(DN4:DN8)</f>
        <v>4.136363636363637</v>
      </c>
      <c r="DS3" s="26">
        <f>SUM(DS4:DS8)</f>
        <v>8.467003105590063</v>
      </c>
      <c r="DX3" s="26">
        <f>SUM(DX4:DX8)</f>
        <v>8.117848970251716</v>
      </c>
      <c r="EC3" s="26">
        <f>SUM(EC4:EC8)</f>
        <v>34.634353019814235</v>
      </c>
      <c r="EH3" s="26">
        <f>SUM(EH4:EH8)</f>
        <v>21.00711645439906</v>
      </c>
      <c r="EM3" s="26">
        <f>SUM(EM4:EM8)</f>
        <v>6.28695652173913</v>
      </c>
      <c r="ER3" s="26">
        <f>SUM(ER4:ER8)</f>
        <v>2.2142857142857144</v>
      </c>
      <c r="EW3" s="26">
        <f>SUM(EW4:EW8)</f>
        <v>18</v>
      </c>
      <c r="FB3" s="26">
        <f>SUM(FB4:FB8)</f>
        <v>30.620540034649316</v>
      </c>
      <c r="FG3" s="26">
        <f>SUM(FG4:FG8)</f>
        <v>31.986263736263737</v>
      </c>
      <c r="FL3" s="26">
        <f>SUM(FL4:FL8)</f>
        <v>460.57877800179085</v>
      </c>
      <c r="FQ3" s="26">
        <f>SUM(FQ4:FQ8)</f>
        <v>2.258064516129032</v>
      </c>
      <c r="FV3" s="26">
        <f>SUM(FV4:FV8)</f>
        <v>176.780240551191</v>
      </c>
      <c r="GA3" s="26">
        <f>SUM(GA4:GA8)</f>
        <v>114.34860300953011</v>
      </c>
      <c r="GF3" s="26">
        <f>SUM(GF4:GF8)</f>
        <v>243.09950780545358</v>
      </c>
      <c r="GK3" s="26">
        <f>SUM(GK4:GK8)</f>
        <v>3.1636363636363636</v>
      </c>
      <c r="GP3" s="26">
        <f>SUM(GP4:GP8)</f>
        <v>227.6963531625487</v>
      </c>
      <c r="GU3" s="26">
        <f>SUM(GU4:GU8)</f>
        <v>7</v>
      </c>
      <c r="GZ3" s="26">
        <f>SUM(GZ4:GZ8)</f>
        <v>84.33424432115355</v>
      </c>
      <c r="HE3" s="26">
        <f>SUM(HE4:HE8)</f>
        <v>4.666666666666667</v>
      </c>
      <c r="HJ3" s="26">
        <f>SUM(HJ4:HJ8)</f>
        <v>56.9191488665151</v>
      </c>
      <c r="HO3" s="26">
        <f>SUM(HO4:HO8)</f>
        <v>7</v>
      </c>
      <c r="HT3" s="26">
        <f>SUM(HT4:HT8)</f>
        <v>12.08974358974359</v>
      </c>
      <c r="HY3" s="26">
        <f>SUM(HY4:HY8)</f>
        <v>11.23952380952381</v>
      </c>
      <c r="ID3" s="26">
        <f>SUM(ID4:ID8)</f>
        <v>106.93419715319827</v>
      </c>
      <c r="II3" s="26">
        <f>SUM(II4:II8)</f>
        <v>12.186097427476739</v>
      </c>
      <c r="IN3" s="26">
        <f>SUM(IN4:IN8)</f>
        <v>9.043181818181818</v>
      </c>
      <c r="IS3" s="26">
        <f>SUM(IS4:IS8)</f>
        <v>2.666666666666667</v>
      </c>
    </row>
    <row r="4" spans="1:253" s="9" customFormat="1" ht="15.75">
      <c r="A4" s="39" t="s">
        <v>78</v>
      </c>
      <c r="B4" s="8">
        <v>1</v>
      </c>
      <c r="C4" s="25">
        <f>'[1]Группа 1'!G65</f>
        <v>18.343869731800766</v>
      </c>
      <c r="H4" s="25">
        <f>'[1]Группа 1'!L65</f>
        <v>2.1333333333333333</v>
      </c>
      <c r="M4" s="25">
        <f>'[1]Группа 1'!Q65</f>
        <v>8.504112554112554</v>
      </c>
      <c r="R4" s="25"/>
      <c r="W4" s="25">
        <f>'[1]Группа 1'!V65</f>
        <v>113.28971302390418</v>
      </c>
      <c r="AB4" s="25">
        <f>'[1]Группа 1'!AA65</f>
        <v>7</v>
      </c>
      <c r="AG4" s="25"/>
      <c r="AL4" s="25"/>
      <c r="AQ4" s="25"/>
      <c r="AV4" s="25"/>
      <c r="BA4" s="25"/>
      <c r="BF4" s="25">
        <f>'[1]Группа 1'!AF65</f>
        <v>2.428571428571429</v>
      </c>
      <c r="BK4" s="25">
        <f>'[1]Группа 1'!AK65</f>
        <v>5.789772727272727</v>
      </c>
      <c r="BP4" s="25">
        <f>'[1]Группа 1'!AU65</f>
        <v>9.129554655870447</v>
      </c>
      <c r="BU4" s="25">
        <f>'[1]Группа 1'!AZ65</f>
        <v>2.428571428571429</v>
      </c>
      <c r="BZ4" s="25"/>
      <c r="CE4" s="25">
        <f>'[1]Группа 1'!BE65</f>
        <v>4.5</v>
      </c>
      <c r="CJ4" s="25">
        <f>'[1]Группа 1'!BJ11</f>
        <v>7</v>
      </c>
      <c r="CO4" s="25">
        <f>'[1]Группа 1'!BO65</f>
        <v>9.361616161616162</v>
      </c>
      <c r="CT4" s="25">
        <f>'[1]Группа 1'!BT65</f>
        <v>2.666666666666667</v>
      </c>
      <c r="CY4" s="25">
        <f>'[1]Группа 1'!BY65</f>
        <v>4.666666666666667</v>
      </c>
      <c r="DD4" s="25">
        <f>'[1]Группа 1'!CD65</f>
        <v>12.856467103749711</v>
      </c>
      <c r="DI4" s="25">
        <f>'[1]Группа 1'!CI65</f>
        <v>6.570752818035427</v>
      </c>
      <c r="DN4" s="25"/>
      <c r="DS4" s="25">
        <f>'[1]Группа 1'!CN65</f>
        <v>4.401785714285714</v>
      </c>
      <c r="DX4" s="25"/>
      <c r="EC4" s="25">
        <f>'[1]Группа 1'!CS65</f>
        <v>6.597538532321141</v>
      </c>
      <c r="EH4" s="25">
        <f>'[1]Группа 1'!CX65</f>
        <v>6.570752818035427</v>
      </c>
      <c r="EM4" s="25">
        <f>'[1]Группа 1'!DC65</f>
        <v>2.0869565217391304</v>
      </c>
      <c r="ER4" s="25">
        <f>'[1]Группа 1'!DH65</f>
        <v>2.2142857142857144</v>
      </c>
      <c r="EW4" s="25"/>
      <c r="FB4" s="25">
        <f>'[1]Группа 1'!DM65</f>
        <v>4.760765550239235</v>
      </c>
      <c r="FG4" s="25">
        <f>'[1]Группа 1'!DR65</f>
        <v>2.3076923076923075</v>
      </c>
      <c r="FL4" s="25">
        <f>'[1]Группа 1'!DW65</f>
        <v>32.77096073651819</v>
      </c>
      <c r="FQ4" s="25">
        <f>'[1]Группа 1'!EB65</f>
        <v>2.258064516129032</v>
      </c>
      <c r="FV4" s="25">
        <f>'[1]Группа 1'!EL65</f>
        <v>2.4</v>
      </c>
      <c r="GA4" s="25">
        <f>'[1]Группа 1'!EG65</f>
        <v>2.5</v>
      </c>
      <c r="GF4" s="25">
        <f>'[1]Группа 1'!EV65</f>
        <v>10.303846153846154</v>
      </c>
      <c r="GK4" s="25"/>
      <c r="GP4" s="25">
        <f>'[1]Группа 1'!FA65</f>
        <v>27.907407407407405</v>
      </c>
      <c r="GU4" s="25">
        <f>'[1]Группа 1'!FF65</f>
        <v>7</v>
      </c>
      <c r="GZ4" s="25">
        <f>'[1]Группа 1'!FK65</f>
        <v>2.428571428571429</v>
      </c>
      <c r="HE4" s="25">
        <f>'[1]Группа 1'!FP65</f>
        <v>4.666666666666667</v>
      </c>
      <c r="HJ4" s="25">
        <f>'[1]Группа 1'!FU65</f>
        <v>2.95</v>
      </c>
      <c r="HO4" s="25">
        <f>'[1]Группа 1'!FZ65</f>
        <v>7</v>
      </c>
      <c r="HT4" s="25"/>
      <c r="HY4" s="25">
        <f>'[1]Группа 1'!GE65</f>
        <v>2.1142857142857143</v>
      </c>
      <c r="ID4" s="25"/>
      <c r="II4" s="25">
        <f>'[1]Группа 1'!AP65</f>
        <v>2.344827586206897</v>
      </c>
      <c r="IN4" s="25"/>
      <c r="IS4" s="25">
        <f>'[1]Группа 1'!EQ65</f>
        <v>2.666666666666667</v>
      </c>
    </row>
    <row r="5" spans="1:253" s="9" customFormat="1" ht="15.75">
      <c r="A5" s="39"/>
      <c r="B5" s="8">
        <v>2</v>
      </c>
      <c r="C5" s="25">
        <f>'[1]Группа 2'!G33</f>
        <v>20.76650559405527</v>
      </c>
      <c r="H5" s="25"/>
      <c r="M5" s="25">
        <f>'Группа 2'!L12</f>
        <v>6.023809523809524</v>
      </c>
      <c r="R5" s="25">
        <f>'[1]Группа 2'!Q33</f>
        <v>9.387918236839099</v>
      </c>
      <c r="W5" s="25">
        <f>'[1]Группа 2'!V33</f>
        <v>18.776179646068773</v>
      </c>
      <c r="AB5" s="25"/>
      <c r="AG5" s="25">
        <f>'[1]Группа 2'!AA33</f>
        <v>9.819327731092436</v>
      </c>
      <c r="AL5" s="25"/>
      <c r="AQ5" s="25"/>
      <c r="AV5" s="25"/>
      <c r="BA5" s="25"/>
      <c r="BF5" s="25"/>
      <c r="BK5" s="25"/>
      <c r="BP5" s="25">
        <f>'[1]Группа 2'!AF33</f>
        <v>14.719327731092438</v>
      </c>
      <c r="BU5" s="25"/>
      <c r="BZ5" s="25"/>
      <c r="CE5" s="25"/>
      <c r="CJ5" s="25"/>
      <c r="CO5" s="25"/>
      <c r="CT5" s="25"/>
      <c r="CY5" s="25"/>
      <c r="DD5" s="25">
        <f>'[1]Группа 2'!AK33</f>
        <v>6.1</v>
      </c>
      <c r="DI5" s="25">
        <f>'[1]Группа 2'!AP33</f>
        <v>6.1</v>
      </c>
      <c r="DN5" s="25"/>
      <c r="DS5" s="25"/>
      <c r="DX5" s="25"/>
      <c r="EC5" s="25">
        <f>'[1]Группа 2'!AZ33</f>
        <v>6.1</v>
      </c>
      <c r="EH5" s="25">
        <f>'[1]Группа 2'!AU33</f>
        <v>6.1</v>
      </c>
      <c r="EM5" s="25"/>
      <c r="ER5" s="25"/>
      <c r="EW5" s="25"/>
      <c r="FB5" s="25">
        <f>'[1]Группа 2'!BE33</f>
        <v>10.709059154418437</v>
      </c>
      <c r="FG5" s="25">
        <f>'[1]Группа 2'!BJ33</f>
        <v>11.678571428571429</v>
      </c>
      <c r="FL5" s="25">
        <f>'[1]Группа 2'!BO33</f>
        <v>54.1395392612558</v>
      </c>
      <c r="FQ5" s="25"/>
      <c r="FV5" s="25">
        <f>'[1]Группа 2'!BT33</f>
        <v>53.80699318353951</v>
      </c>
      <c r="GA5" s="25">
        <f>'[1]Группа 2'!BY33</f>
        <v>15.09518664696933</v>
      </c>
      <c r="GF5" s="25">
        <f>'[1]Группа 2'!CD33</f>
        <v>10.59090909090909</v>
      </c>
      <c r="GK5" s="25">
        <f>'[1]Группа 2'!CI33</f>
        <v>3.1636363636363636</v>
      </c>
      <c r="GP5" s="25">
        <f>'[1]Группа 2'!CN33</f>
        <v>34.22222222222222</v>
      </c>
      <c r="GU5" s="25"/>
      <c r="GZ5" s="25">
        <f>'[1]Группа 2'!CS33</f>
        <v>22.602564102564106</v>
      </c>
      <c r="HE5" s="25"/>
      <c r="HJ5" s="25">
        <f>'[1]Группа 2'!CX33</f>
        <v>7.017663683466792</v>
      </c>
      <c r="HO5" s="25"/>
      <c r="HT5" s="25"/>
      <c r="HY5" s="25"/>
      <c r="ID5" s="25">
        <f>'[1]Группа 2'!DC33</f>
        <v>11.941025641025641</v>
      </c>
      <c r="II5" s="25"/>
      <c r="IN5" s="25"/>
      <c r="IS5" s="25"/>
    </row>
    <row r="6" spans="1:253" s="9" customFormat="1" ht="15.75">
      <c r="A6" s="39"/>
      <c r="B6" s="8">
        <v>3</v>
      </c>
      <c r="C6" s="25">
        <f>'[1]Группа 3'!L72</f>
        <v>61.09390089187082</v>
      </c>
      <c r="H6" s="25">
        <f>'[1]Группа 3'!G72</f>
        <v>7.4</v>
      </c>
      <c r="M6" s="25">
        <f>'[1]Группа 3'!Q72</f>
        <v>37.1613966217633</v>
      </c>
      <c r="R6" s="25">
        <f>'[1]Группа 3'!V72</f>
        <v>62.21982952791104</v>
      </c>
      <c r="W6" s="25">
        <f>'[1]Группа 3'!AA72</f>
        <v>45.03095238095238</v>
      </c>
      <c r="AB6" s="25"/>
      <c r="AG6" s="25"/>
      <c r="AL6" s="25">
        <f>'[1]Группа 3'!AF72</f>
        <v>4.678571428571429</v>
      </c>
      <c r="AQ6" s="25">
        <f>'[1]Группа 3'!AK72</f>
        <v>8.55657962109575</v>
      </c>
      <c r="AV6" s="25">
        <f>'[1]Группа 3'!AP72</f>
        <v>9.020465489566615</v>
      </c>
      <c r="BA6" s="25">
        <f>'[1]Группа 3'!AU72</f>
        <v>10.5787728026534</v>
      </c>
      <c r="BF6" s="25"/>
      <c r="BK6" s="25"/>
      <c r="BP6" s="25">
        <f>'[1]Группа 3'!AZ72</f>
        <v>10.052447552447553</v>
      </c>
      <c r="BU6" s="25">
        <f>'[1]Группа 3'!BE72</f>
        <v>9.841269841269842</v>
      </c>
      <c r="BZ6" s="25">
        <f>'[1]Группа 3'!BJ72</f>
        <v>5.444444444444445</v>
      </c>
      <c r="CE6" s="25"/>
      <c r="CJ6" s="25"/>
      <c r="CO6" s="25"/>
      <c r="CT6" s="25"/>
      <c r="CY6" s="25"/>
      <c r="DD6" s="25">
        <f>'[1]Группа 3'!BO72</f>
        <v>25.273178123856734</v>
      </c>
      <c r="DI6" s="25">
        <f>'[1]Группа 3'!BT72</f>
        <v>21.207960732552383</v>
      </c>
      <c r="DN6" s="25">
        <f>'[1]Группа 3'!BY72</f>
        <v>4.136363636363637</v>
      </c>
      <c r="DS6" s="25">
        <f>'[1]Группа 3'!CD72</f>
        <v>4.065217391304348</v>
      </c>
      <c r="DX6" s="25">
        <f>'[1]Группа 3'!CI72</f>
        <v>8.117848970251716</v>
      </c>
      <c r="EC6" s="25">
        <f>'[1]Группа 3'!CN72</f>
        <v>16.936814487493095</v>
      </c>
      <c r="EH6" s="25">
        <f>'[1]Группа 3'!CS72</f>
        <v>8.336363636363636</v>
      </c>
      <c r="EM6" s="25">
        <f>'[1]Группа 3'!CX72</f>
        <v>4.2</v>
      </c>
      <c r="ER6" s="25"/>
      <c r="EW6" s="25">
        <f>'[1]Группа 3'!DC72</f>
        <v>18</v>
      </c>
      <c r="FB6" s="25">
        <f>'[1]Группа 3'!DH72</f>
        <v>8.97015977443609</v>
      </c>
      <c r="FG6" s="25">
        <f>'[1]Группа 3'!DM72</f>
        <v>18</v>
      </c>
      <c r="FL6" s="25">
        <f>'[1]Группа 3'!DR72</f>
        <v>196.03814654110508</v>
      </c>
      <c r="FQ6" s="25"/>
      <c r="FV6" s="25">
        <f>'[1]Группа 3'!DW72</f>
        <v>93.8061177380219</v>
      </c>
      <c r="GA6" s="25">
        <f>'[1]Группа 3'!EB72</f>
        <v>44.65193832963038</v>
      </c>
      <c r="GF6" s="25">
        <f>'[1]Группа 3'!EG72</f>
        <v>117.24424995926036</v>
      </c>
      <c r="GK6" s="25"/>
      <c r="GP6" s="25">
        <f>'[1]Группа 3'!EL72</f>
        <v>42.3640107582723</v>
      </c>
      <c r="GU6" s="25"/>
      <c r="GZ6" s="25">
        <f>'[1]Группа 3'!EQ72</f>
        <v>35.864219901129125</v>
      </c>
      <c r="HE6" s="25"/>
      <c r="HJ6" s="25">
        <f>'[1]Группа 3'!EV72</f>
        <v>9.205964325529543</v>
      </c>
      <c r="HO6" s="25"/>
      <c r="HT6" s="25">
        <f>'[1]Группа 3'!FA72</f>
        <v>5.5</v>
      </c>
      <c r="HY6" s="25">
        <v>4.03</v>
      </c>
      <c r="ID6" s="25">
        <f>'[1]Группа 3'!FF72</f>
        <v>36.51849816849817</v>
      </c>
      <c r="II6" s="25">
        <f>'[1]Группа 3'!FK72</f>
        <v>9.841269841269842</v>
      </c>
      <c r="IN6" s="25">
        <f>'[1]Группа 3'!FP72</f>
        <v>9.043181818181818</v>
      </c>
      <c r="IS6" s="25"/>
    </row>
    <row r="7" spans="1:253" s="9" customFormat="1" ht="15.75">
      <c r="A7" s="39"/>
      <c r="B7" s="8">
        <v>4</v>
      </c>
      <c r="C7" s="25">
        <f>'[1]Группа 4'!G25</f>
        <v>33.40070472222364</v>
      </c>
      <c r="H7" s="25"/>
      <c r="M7" s="25">
        <f>'[1]Группа 4'!L25</f>
        <v>10.27043207688369</v>
      </c>
      <c r="R7" s="25">
        <f>'[1]Группа 4'!Q12</f>
        <v>5.982758620689655</v>
      </c>
      <c r="W7" s="25">
        <f>'[1]Группа 4'!V25</f>
        <v>5.782608695652174</v>
      </c>
      <c r="AB7" s="25"/>
      <c r="AG7" s="25"/>
      <c r="AL7" s="25"/>
      <c r="AQ7" s="25"/>
      <c r="AV7" s="25"/>
      <c r="BA7" s="25">
        <f>'[1]Группа 4'!AA25</f>
        <v>5.09433962264151</v>
      </c>
      <c r="BF7" s="25"/>
      <c r="BK7" s="25"/>
      <c r="BP7" s="25">
        <f>'[1]Группа 4'!AK25</f>
        <v>25.814132104454686</v>
      </c>
      <c r="BU7" s="25"/>
      <c r="BZ7" s="25"/>
      <c r="CE7" s="25"/>
      <c r="CJ7" s="25"/>
      <c r="CO7" s="25"/>
      <c r="CT7" s="25"/>
      <c r="CY7" s="25"/>
      <c r="DD7" s="25">
        <f>'[1]Группа 4'!AP25</f>
        <v>5</v>
      </c>
      <c r="DI7" s="25">
        <f>'[1]Группа 4'!AU25</f>
        <v>5</v>
      </c>
      <c r="DN7" s="25"/>
      <c r="DS7" s="25"/>
      <c r="DX7" s="25"/>
      <c r="EC7" s="25">
        <f>'[1]Группа 4'!AZ25</f>
        <v>5</v>
      </c>
      <c r="EH7" s="25"/>
      <c r="EM7" s="25"/>
      <c r="ER7" s="25"/>
      <c r="EW7" s="25"/>
      <c r="FB7" s="25"/>
      <c r="FG7" s="25"/>
      <c r="FL7" s="25">
        <f>'[1]Группа 4'!BE25</f>
        <v>53.59783869151009</v>
      </c>
      <c r="FQ7" s="25"/>
      <c r="FV7" s="25">
        <f>'[1]Группа 4'!BO25</f>
        <v>19.56712962962963</v>
      </c>
      <c r="GA7" s="25">
        <f>'[1]Группа 4'!BJ25</f>
        <v>14.124223602484472</v>
      </c>
      <c r="GF7" s="25">
        <f>'[1]Группа 4'!BT25</f>
        <v>30.002757078986587</v>
      </c>
      <c r="GK7" s="25"/>
      <c r="GP7" s="25">
        <f>'[1]Группа 4'!BY25</f>
        <v>41.92632388575785</v>
      </c>
      <c r="GU7" s="25"/>
      <c r="GZ7" s="25">
        <f>'[1]Группа 4'!CD25</f>
        <v>16.8</v>
      </c>
      <c r="HE7" s="25"/>
      <c r="HJ7" s="25"/>
      <c r="HO7" s="25"/>
      <c r="HT7" s="25"/>
      <c r="HY7" s="25">
        <f>'[1]Группа 4'!CI25</f>
        <v>5.095238095238095</v>
      </c>
      <c r="ID7" s="25">
        <f>'[1]Группа 4'!CN25</f>
        <v>29.708006677007788</v>
      </c>
      <c r="II7" s="25"/>
      <c r="IN7" s="25"/>
      <c r="IS7" s="25"/>
    </row>
    <row r="8" spans="1:253" s="9" customFormat="1" ht="16.5" thickBot="1">
      <c r="A8" s="39"/>
      <c r="B8" s="8">
        <v>5</v>
      </c>
      <c r="C8" s="25">
        <f>'[1]Группа 5'!G23</f>
        <v>43.21613713084301</v>
      </c>
      <c r="H8" s="25"/>
      <c r="M8" s="25"/>
      <c r="R8" s="25">
        <f>'[1]Группа 5'!Q23</f>
        <v>50.67434912165517</v>
      </c>
      <c r="W8" s="25">
        <f>'[1]Группа 5'!V23</f>
        <v>6.735294117647059</v>
      </c>
      <c r="AB8" s="25"/>
      <c r="AG8" s="25"/>
      <c r="AL8" s="25"/>
      <c r="AQ8" s="25"/>
      <c r="AV8" s="25"/>
      <c r="BA8" s="25"/>
      <c r="BF8" s="25"/>
      <c r="BK8" s="25"/>
      <c r="BP8" s="25">
        <f>'[1]Группа 5'!AA23</f>
        <v>9.555555555555555</v>
      </c>
      <c r="BU8" s="25"/>
      <c r="BZ8" s="25"/>
      <c r="CE8" s="25"/>
      <c r="CJ8" s="25"/>
      <c r="CO8" s="25"/>
      <c r="CT8" s="25"/>
      <c r="CY8" s="25"/>
      <c r="DD8" s="25">
        <f>'[1]Группа 5'!AF23</f>
        <v>6</v>
      </c>
      <c r="DI8" s="25"/>
      <c r="DN8" s="25"/>
      <c r="DS8" s="25"/>
      <c r="DX8" s="25"/>
      <c r="EC8" s="25"/>
      <c r="EH8" s="25"/>
      <c r="EM8" s="25"/>
      <c r="ER8" s="25"/>
      <c r="EW8" s="25"/>
      <c r="FB8" s="25">
        <f>'[1]Группа 5'!L23</f>
        <v>6.180555555555555</v>
      </c>
      <c r="FG8" s="25"/>
      <c r="FL8" s="25">
        <f>'[1]Группа 5'!AK23</f>
        <v>124.0322927714017</v>
      </c>
      <c r="FQ8" s="25"/>
      <c r="FV8" s="25">
        <f>'[1]Группа 5'!AP23</f>
        <v>7.2</v>
      </c>
      <c r="GA8" s="25">
        <f>'[1]Группа 5'!AU23</f>
        <v>37.97725443044592</v>
      </c>
      <c r="GF8" s="25">
        <f>'[1]Группа 5'!AZ23</f>
        <v>74.9577455224514</v>
      </c>
      <c r="GK8" s="25"/>
      <c r="GP8" s="25">
        <f>'[1]Группа 5'!BE23</f>
        <v>81.27638888888889</v>
      </c>
      <c r="GU8" s="25"/>
      <c r="GZ8" s="25">
        <f>'[1]Группа 5'!BJ23</f>
        <v>6.638888888888889</v>
      </c>
      <c r="HE8" s="25"/>
      <c r="HJ8" s="25">
        <f>'[1]Группа 5'!BO23</f>
        <v>37.74552085751877</v>
      </c>
      <c r="HO8" s="25"/>
      <c r="HT8" s="25">
        <f>'[1]Группа 5'!BT23</f>
        <v>6.589743589743589</v>
      </c>
      <c r="HY8" s="25"/>
      <c r="ID8" s="25">
        <f>'[1]Группа 5'!BY23</f>
        <v>28.766666666666666</v>
      </c>
      <c r="II8" s="25"/>
      <c r="IN8" s="25"/>
      <c r="IS8" s="25"/>
    </row>
    <row r="9" spans="1:256" s="7" customFormat="1" ht="16.5" thickBot="1">
      <c r="A9" s="40" t="s">
        <v>4</v>
      </c>
      <c r="B9" s="7" t="s">
        <v>3</v>
      </c>
      <c r="C9" s="15" t="s">
        <v>37</v>
      </c>
      <c r="D9" s="31" t="s">
        <v>15</v>
      </c>
      <c r="E9" s="31" t="s">
        <v>25</v>
      </c>
      <c r="F9" s="31" t="s">
        <v>154</v>
      </c>
      <c r="G9" s="31" t="s">
        <v>31</v>
      </c>
      <c r="H9" s="15" t="s">
        <v>23</v>
      </c>
      <c r="I9" s="48" t="s">
        <v>27</v>
      </c>
      <c r="J9" s="48" t="s">
        <v>25</v>
      </c>
      <c r="K9" s="48" t="s">
        <v>154</v>
      </c>
      <c r="L9" s="49" t="s">
        <v>26</v>
      </c>
      <c r="M9" s="7" t="s">
        <v>36</v>
      </c>
      <c r="N9" s="31" t="s">
        <v>27</v>
      </c>
      <c r="O9" s="31" t="s">
        <v>25</v>
      </c>
      <c r="P9" s="31" t="s">
        <v>154</v>
      </c>
      <c r="Q9" s="32" t="s">
        <v>26</v>
      </c>
      <c r="R9" s="15" t="s">
        <v>5</v>
      </c>
      <c r="S9" s="48" t="s">
        <v>27</v>
      </c>
      <c r="T9" s="48" t="s">
        <v>25</v>
      </c>
      <c r="U9" s="48" t="s">
        <v>154</v>
      </c>
      <c r="V9" s="49" t="s">
        <v>26</v>
      </c>
      <c r="W9" s="15" t="s">
        <v>0</v>
      </c>
      <c r="X9" s="48" t="s">
        <v>27</v>
      </c>
      <c r="Y9" s="48" t="s">
        <v>25</v>
      </c>
      <c r="Z9" s="48" t="s">
        <v>154</v>
      </c>
      <c r="AA9" s="49" t="s">
        <v>26</v>
      </c>
      <c r="AB9" s="7" t="s">
        <v>328</v>
      </c>
      <c r="AC9" s="31" t="s">
        <v>27</v>
      </c>
      <c r="AD9" s="31" t="s">
        <v>25</v>
      </c>
      <c r="AE9" s="31" t="s">
        <v>154</v>
      </c>
      <c r="AF9" s="32" t="s">
        <v>26</v>
      </c>
      <c r="AG9" s="7" t="s">
        <v>173</v>
      </c>
      <c r="AH9" s="31" t="s">
        <v>27</v>
      </c>
      <c r="AI9" s="31" t="s">
        <v>25</v>
      </c>
      <c r="AJ9" s="31" t="s">
        <v>154</v>
      </c>
      <c r="AK9" s="32" t="s">
        <v>26</v>
      </c>
      <c r="AL9" s="7" t="s">
        <v>19</v>
      </c>
      <c r="AM9" s="31" t="s">
        <v>27</v>
      </c>
      <c r="AN9" s="31" t="s">
        <v>25</v>
      </c>
      <c r="AO9" s="31" t="s">
        <v>154</v>
      </c>
      <c r="AP9" s="32" t="s">
        <v>26</v>
      </c>
      <c r="AQ9" s="7" t="s">
        <v>250</v>
      </c>
      <c r="AR9" s="31" t="s">
        <v>27</v>
      </c>
      <c r="AS9" s="31" t="s">
        <v>25</v>
      </c>
      <c r="AT9" s="31" t="s">
        <v>154</v>
      </c>
      <c r="AU9" s="32" t="s">
        <v>26</v>
      </c>
      <c r="AV9" s="7" t="s">
        <v>20</v>
      </c>
      <c r="AW9" s="31" t="s">
        <v>27</v>
      </c>
      <c r="AX9" s="31" t="s">
        <v>25</v>
      </c>
      <c r="AY9" s="31" t="s">
        <v>154</v>
      </c>
      <c r="AZ9" s="32" t="s">
        <v>26</v>
      </c>
      <c r="BA9" s="7" t="s">
        <v>282</v>
      </c>
      <c r="BB9" s="31" t="s">
        <v>27</v>
      </c>
      <c r="BC9" s="31" t="s">
        <v>25</v>
      </c>
      <c r="BD9" s="31" t="s">
        <v>154</v>
      </c>
      <c r="BE9" s="32" t="s">
        <v>26</v>
      </c>
      <c r="BF9" s="7" t="s">
        <v>329</v>
      </c>
      <c r="BG9" s="31" t="s">
        <v>27</v>
      </c>
      <c r="BH9" s="31" t="s">
        <v>25</v>
      </c>
      <c r="BI9" s="31" t="s">
        <v>154</v>
      </c>
      <c r="BJ9" s="32" t="s">
        <v>26</v>
      </c>
      <c r="BK9" s="7" t="s">
        <v>330</v>
      </c>
      <c r="BL9" s="31" t="s">
        <v>27</v>
      </c>
      <c r="BM9" s="31" t="s">
        <v>25</v>
      </c>
      <c r="BN9" s="31" t="s">
        <v>154</v>
      </c>
      <c r="BO9" s="32" t="s">
        <v>26</v>
      </c>
      <c r="BP9" s="15" t="s">
        <v>6</v>
      </c>
      <c r="BQ9" s="48" t="s">
        <v>27</v>
      </c>
      <c r="BR9" s="48" t="s">
        <v>25</v>
      </c>
      <c r="BS9" s="48" t="s">
        <v>154</v>
      </c>
      <c r="BT9" s="49" t="s">
        <v>26</v>
      </c>
      <c r="BU9" s="7" t="s">
        <v>109</v>
      </c>
      <c r="BV9" s="31" t="s">
        <v>27</v>
      </c>
      <c r="BW9" s="31" t="s">
        <v>25</v>
      </c>
      <c r="BX9" s="31" t="s">
        <v>154</v>
      </c>
      <c r="BY9" s="32" t="s">
        <v>26</v>
      </c>
      <c r="BZ9" s="7" t="s">
        <v>283</v>
      </c>
      <c r="CA9" s="31" t="s">
        <v>27</v>
      </c>
      <c r="CB9" s="31" t="s">
        <v>25</v>
      </c>
      <c r="CC9" s="31" t="s">
        <v>154</v>
      </c>
      <c r="CD9" s="32" t="s">
        <v>26</v>
      </c>
      <c r="CE9" s="7" t="s">
        <v>110</v>
      </c>
      <c r="CF9" s="31" t="s">
        <v>27</v>
      </c>
      <c r="CG9" s="31" t="s">
        <v>25</v>
      </c>
      <c r="CH9" s="31" t="s">
        <v>154</v>
      </c>
      <c r="CI9" s="32" t="s">
        <v>26</v>
      </c>
      <c r="CJ9" s="7" t="s">
        <v>331</v>
      </c>
      <c r="CK9" s="31" t="s">
        <v>27</v>
      </c>
      <c r="CL9" s="31" t="s">
        <v>25</v>
      </c>
      <c r="CM9" s="31" t="s">
        <v>154</v>
      </c>
      <c r="CN9" s="32" t="s">
        <v>26</v>
      </c>
      <c r="CO9" s="7" t="s">
        <v>243</v>
      </c>
      <c r="CP9" s="31" t="s">
        <v>27</v>
      </c>
      <c r="CQ9" s="31" t="s">
        <v>25</v>
      </c>
      <c r="CR9" s="31" t="s">
        <v>154</v>
      </c>
      <c r="CS9" s="32" t="s">
        <v>26</v>
      </c>
      <c r="CT9" s="7" t="s">
        <v>332</v>
      </c>
      <c r="CU9" s="31" t="s">
        <v>27</v>
      </c>
      <c r="CV9" s="31" t="s">
        <v>25</v>
      </c>
      <c r="CW9" s="31" t="s">
        <v>154</v>
      </c>
      <c r="CX9" s="32" t="s">
        <v>26</v>
      </c>
      <c r="CY9" s="7" t="s">
        <v>272</v>
      </c>
      <c r="CZ9" s="31" t="s">
        <v>27</v>
      </c>
      <c r="DA9" s="31" t="s">
        <v>25</v>
      </c>
      <c r="DB9" s="31" t="s">
        <v>154</v>
      </c>
      <c r="DC9" s="32" t="s">
        <v>26</v>
      </c>
      <c r="DD9" s="15" t="s">
        <v>16</v>
      </c>
      <c r="DE9" s="48" t="s">
        <v>27</v>
      </c>
      <c r="DF9" s="48" t="s">
        <v>25</v>
      </c>
      <c r="DG9" s="48" t="s">
        <v>154</v>
      </c>
      <c r="DH9" s="49" t="s">
        <v>26</v>
      </c>
      <c r="DI9" s="15" t="s">
        <v>111</v>
      </c>
      <c r="DJ9" s="48" t="s">
        <v>27</v>
      </c>
      <c r="DK9" s="48" t="s">
        <v>25</v>
      </c>
      <c r="DL9" s="48" t="s">
        <v>154</v>
      </c>
      <c r="DM9" s="49" t="s">
        <v>26</v>
      </c>
      <c r="DN9" s="15" t="s">
        <v>281</v>
      </c>
      <c r="DO9" s="48" t="s">
        <v>27</v>
      </c>
      <c r="DP9" s="48" t="s">
        <v>25</v>
      </c>
      <c r="DQ9" s="48" t="s">
        <v>154</v>
      </c>
      <c r="DR9" s="49" t="s">
        <v>26</v>
      </c>
      <c r="DS9" s="15" t="s">
        <v>247</v>
      </c>
      <c r="DT9" s="48" t="s">
        <v>27</v>
      </c>
      <c r="DU9" s="48" t="s">
        <v>25</v>
      </c>
      <c r="DV9" s="48" t="s">
        <v>154</v>
      </c>
      <c r="DW9" s="49" t="s">
        <v>26</v>
      </c>
      <c r="DX9" s="15" t="s">
        <v>264</v>
      </c>
      <c r="DY9" s="48" t="s">
        <v>27</v>
      </c>
      <c r="DZ9" s="48" t="s">
        <v>25</v>
      </c>
      <c r="EA9" s="48" t="s">
        <v>154</v>
      </c>
      <c r="EB9" s="49" t="s">
        <v>26</v>
      </c>
      <c r="EC9" s="15" t="s">
        <v>112</v>
      </c>
      <c r="ED9" s="48" t="s">
        <v>27</v>
      </c>
      <c r="EE9" s="48" t="s">
        <v>25</v>
      </c>
      <c r="EF9" s="48" t="s">
        <v>154</v>
      </c>
      <c r="EG9" s="49" t="s">
        <v>26</v>
      </c>
      <c r="EH9" s="15" t="s">
        <v>113</v>
      </c>
      <c r="EI9" s="48" t="s">
        <v>27</v>
      </c>
      <c r="EJ9" s="48" t="s">
        <v>25</v>
      </c>
      <c r="EK9" s="48" t="s">
        <v>154</v>
      </c>
      <c r="EL9" s="49" t="s">
        <v>26</v>
      </c>
      <c r="EM9" s="15" t="s">
        <v>114</v>
      </c>
      <c r="EN9" s="48" t="s">
        <v>27</v>
      </c>
      <c r="EO9" s="48" t="s">
        <v>25</v>
      </c>
      <c r="EP9" s="48" t="s">
        <v>154</v>
      </c>
      <c r="EQ9" s="49" t="s">
        <v>26</v>
      </c>
      <c r="ER9" s="15" t="s">
        <v>248</v>
      </c>
      <c r="ES9" s="48" t="s">
        <v>27</v>
      </c>
      <c r="ET9" s="48" t="s">
        <v>25</v>
      </c>
      <c r="EU9" s="48" t="s">
        <v>154</v>
      </c>
      <c r="EV9" s="49" t="s">
        <v>26</v>
      </c>
      <c r="EW9" s="15" t="s">
        <v>251</v>
      </c>
      <c r="EX9" s="48" t="s">
        <v>27</v>
      </c>
      <c r="EY9" s="48" t="s">
        <v>25</v>
      </c>
      <c r="EZ9" s="48" t="s">
        <v>154</v>
      </c>
      <c r="FA9" s="49" t="s">
        <v>26</v>
      </c>
      <c r="FB9" s="7" t="s">
        <v>33</v>
      </c>
      <c r="FC9" s="33" t="s">
        <v>27</v>
      </c>
      <c r="FD9" s="33" t="s">
        <v>25</v>
      </c>
      <c r="FE9" s="33" t="s">
        <v>154</v>
      </c>
      <c r="FF9" s="33" t="s">
        <v>26</v>
      </c>
      <c r="FG9" s="15" t="s">
        <v>174</v>
      </c>
      <c r="FH9" s="44" t="s">
        <v>27</v>
      </c>
      <c r="FI9" s="44" t="s">
        <v>25</v>
      </c>
      <c r="FJ9" s="44" t="s">
        <v>154</v>
      </c>
      <c r="FK9" s="44" t="s">
        <v>26</v>
      </c>
      <c r="FL9" s="15" t="s">
        <v>14</v>
      </c>
      <c r="FM9" s="44" t="s">
        <v>27</v>
      </c>
      <c r="FN9" s="44" t="s">
        <v>25</v>
      </c>
      <c r="FO9" s="44" t="s">
        <v>154</v>
      </c>
      <c r="FP9" s="44" t="s">
        <v>26</v>
      </c>
      <c r="FQ9" s="7" t="s">
        <v>333</v>
      </c>
      <c r="FR9" s="33" t="s">
        <v>27</v>
      </c>
      <c r="FS9" s="33" t="s">
        <v>25</v>
      </c>
      <c r="FT9" s="33" t="s">
        <v>154</v>
      </c>
      <c r="FU9" s="33" t="s">
        <v>26</v>
      </c>
      <c r="FV9" s="15" t="s">
        <v>17</v>
      </c>
      <c r="FW9" s="44" t="s">
        <v>27</v>
      </c>
      <c r="FX9" s="44" t="s">
        <v>25</v>
      </c>
      <c r="FY9" s="44" t="s">
        <v>154</v>
      </c>
      <c r="FZ9" s="44" t="s">
        <v>26</v>
      </c>
      <c r="GA9" s="15" t="s">
        <v>22</v>
      </c>
      <c r="GB9" s="44" t="s">
        <v>27</v>
      </c>
      <c r="GC9" s="44" t="s">
        <v>25</v>
      </c>
      <c r="GD9" s="44" t="s">
        <v>154</v>
      </c>
      <c r="GE9" s="44" t="s">
        <v>26</v>
      </c>
      <c r="GF9" s="15" t="s">
        <v>1</v>
      </c>
      <c r="GG9" s="44" t="s">
        <v>27</v>
      </c>
      <c r="GH9" s="44" t="s">
        <v>25</v>
      </c>
      <c r="GI9" s="44" t="s">
        <v>154</v>
      </c>
      <c r="GJ9" s="44" t="s">
        <v>26</v>
      </c>
      <c r="GK9" s="7" t="s">
        <v>175</v>
      </c>
      <c r="GL9" s="33" t="s">
        <v>27</v>
      </c>
      <c r="GM9" s="33" t="s">
        <v>25</v>
      </c>
      <c r="GN9" s="33" t="s">
        <v>154</v>
      </c>
      <c r="GO9" s="33" t="s">
        <v>26</v>
      </c>
      <c r="GP9" s="7" t="s">
        <v>18</v>
      </c>
      <c r="GQ9" s="33" t="s">
        <v>27</v>
      </c>
      <c r="GR9" s="33" t="s">
        <v>25</v>
      </c>
      <c r="GS9" s="33" t="s">
        <v>154</v>
      </c>
      <c r="GT9" s="33" t="s">
        <v>26</v>
      </c>
      <c r="GU9" s="7" t="s">
        <v>334</v>
      </c>
      <c r="GV9" s="31" t="s">
        <v>27</v>
      </c>
      <c r="GW9" s="31" t="s">
        <v>25</v>
      </c>
      <c r="GX9" s="31" t="s">
        <v>154</v>
      </c>
      <c r="GY9" s="32" t="s">
        <v>26</v>
      </c>
      <c r="GZ9" s="15" t="s">
        <v>354</v>
      </c>
      <c r="HA9" s="44" t="s">
        <v>27</v>
      </c>
      <c r="HB9" s="44" t="s">
        <v>25</v>
      </c>
      <c r="HC9" s="44" t="s">
        <v>154</v>
      </c>
      <c r="HD9" s="44" t="s">
        <v>26</v>
      </c>
      <c r="HE9" s="7" t="s">
        <v>273</v>
      </c>
      <c r="HF9" s="31" t="s">
        <v>27</v>
      </c>
      <c r="HG9" s="31" t="s">
        <v>25</v>
      </c>
      <c r="HH9" s="31" t="s">
        <v>154</v>
      </c>
      <c r="HI9" s="32" t="s">
        <v>26</v>
      </c>
      <c r="HJ9" s="15" t="s">
        <v>2</v>
      </c>
      <c r="HK9" s="44" t="s">
        <v>27</v>
      </c>
      <c r="HL9" s="44" t="s">
        <v>25</v>
      </c>
      <c r="HM9" s="44" t="s">
        <v>154</v>
      </c>
      <c r="HN9" s="44" t="s">
        <v>26</v>
      </c>
      <c r="HO9" s="7" t="s">
        <v>335</v>
      </c>
      <c r="HP9" s="31" t="s">
        <v>27</v>
      </c>
      <c r="HQ9" s="31" t="s">
        <v>25</v>
      </c>
      <c r="HR9" s="31" t="s">
        <v>154</v>
      </c>
      <c r="HS9" s="32" t="s">
        <v>26</v>
      </c>
      <c r="HT9" s="7" t="s">
        <v>102</v>
      </c>
      <c r="HU9" s="33" t="s">
        <v>27</v>
      </c>
      <c r="HV9" s="33" t="s">
        <v>25</v>
      </c>
      <c r="HW9" s="33" t="s">
        <v>154</v>
      </c>
      <c r="HX9" s="33" t="s">
        <v>26</v>
      </c>
      <c r="HY9" s="7" t="s">
        <v>336</v>
      </c>
      <c r="HZ9" s="33" t="s">
        <v>27</v>
      </c>
      <c r="IA9" s="33" t="s">
        <v>25</v>
      </c>
      <c r="IB9" s="33" t="s">
        <v>154</v>
      </c>
      <c r="IC9" s="33" t="s">
        <v>26</v>
      </c>
      <c r="ID9" s="15" t="s">
        <v>7</v>
      </c>
      <c r="IE9" s="44" t="s">
        <v>27</v>
      </c>
      <c r="IF9" s="44" t="s">
        <v>25</v>
      </c>
      <c r="IG9" s="44" t="s">
        <v>154</v>
      </c>
      <c r="IH9" s="44" t="s">
        <v>26</v>
      </c>
      <c r="II9" s="7" t="s">
        <v>192</v>
      </c>
      <c r="IJ9" s="33" t="s">
        <v>27</v>
      </c>
      <c r="IK9" s="33" t="s">
        <v>25</v>
      </c>
      <c r="IL9" s="33" t="s">
        <v>154</v>
      </c>
      <c r="IM9" s="33" t="s">
        <v>26</v>
      </c>
      <c r="IN9" s="7" t="s">
        <v>103</v>
      </c>
      <c r="IO9" s="33" t="s">
        <v>27</v>
      </c>
      <c r="IP9" s="33" t="s">
        <v>25</v>
      </c>
      <c r="IQ9" s="33" t="s">
        <v>154</v>
      </c>
      <c r="IR9" s="33" t="s">
        <v>26</v>
      </c>
      <c r="IS9" s="7" t="s">
        <v>337</v>
      </c>
      <c r="IT9" s="7" t="s">
        <v>27</v>
      </c>
      <c r="IU9" s="7" t="s">
        <v>25</v>
      </c>
      <c r="IV9" s="7" t="s">
        <v>26</v>
      </c>
    </row>
    <row r="10" spans="1:248" s="1" customFormat="1" ht="15.75">
      <c r="A10" s="34" t="s">
        <v>167</v>
      </c>
      <c r="B10" s="34">
        <f>COUNT(B11:B182)+SUM(B11:B182)+COUNTA(B11:B182)</f>
        <v>172</v>
      </c>
      <c r="C10" s="1">
        <f>COUNTA(C11:C182)</f>
        <v>35</v>
      </c>
      <c r="H10" s="1">
        <f>COUNTA(H11:H182)</f>
        <v>2</v>
      </c>
      <c r="M10" s="1">
        <f>COUNTA(M11:M182)</f>
        <v>17</v>
      </c>
      <c r="R10" s="1">
        <f>COUNTA(R11:R182)</f>
        <v>26</v>
      </c>
      <c r="W10" s="1">
        <f>COUNTA(W20:W182)</f>
        <v>42</v>
      </c>
      <c r="AB10" s="1">
        <f>COUNTA(AB20:AB182)</f>
        <v>1</v>
      </c>
      <c r="AG10" s="1">
        <f>COUNTA(AG20:AG182)</f>
        <v>3</v>
      </c>
      <c r="AL10" s="1">
        <f>COUNTA(AL20:AL182)</f>
        <v>1</v>
      </c>
      <c r="AQ10" s="1">
        <f>COUNTA(AQ20:AQ182)</f>
        <v>2</v>
      </c>
      <c r="AV10" s="1">
        <f>COUNTA(AV20:AV182)</f>
        <v>2</v>
      </c>
      <c r="BA10" s="1">
        <f>COUNTA(BA20:BA182)</f>
        <v>3</v>
      </c>
      <c r="BF10" s="1">
        <f>COUNTA(BF20:BF182)</f>
        <v>1</v>
      </c>
      <c r="BK10" s="1">
        <f>COUNTA(BK20:BK182)</f>
        <v>2</v>
      </c>
      <c r="BP10" s="1">
        <f>COUNTA(BP20:BP182)</f>
        <v>10</v>
      </c>
      <c r="BU10" s="1">
        <f>COUNTA(BU20:BU182)</f>
        <v>3</v>
      </c>
      <c r="BZ10" s="1">
        <f>COUNTA(BZ20:BZ182)</f>
        <v>1</v>
      </c>
      <c r="CE10" s="1">
        <f>COUNTA(CE20:CE182)</f>
        <v>2</v>
      </c>
      <c r="CJ10" s="1">
        <f>COUNTA(CJ20:CJ182)</f>
        <v>1</v>
      </c>
      <c r="CO10" s="1">
        <f>COUNTA(CO20:CO182)</f>
        <v>4</v>
      </c>
      <c r="CT10" s="1">
        <f>COUNTA(CT20:CT182)</f>
        <v>1</v>
      </c>
      <c r="CY10" s="1">
        <f>COUNTA(CY20:CY182)</f>
        <v>2</v>
      </c>
      <c r="DD10" s="1">
        <f>COUNTA(DD20:DD182)</f>
        <v>16</v>
      </c>
      <c r="DI10" s="1">
        <f>COUNTA(DI20:DI182)</f>
        <v>11</v>
      </c>
      <c r="DN10" s="1">
        <f>COUNTA(DN20:DN182)</f>
        <v>1</v>
      </c>
      <c r="DS10" s="1">
        <f>COUNTA(DS20:DS182)</f>
        <v>3</v>
      </c>
      <c r="DX10" s="1">
        <f>COUNTA(DX20:DX182)</f>
        <v>2</v>
      </c>
      <c r="EC10" s="1">
        <f>COUNTA(EC20:EC182)</f>
        <v>10</v>
      </c>
      <c r="EH10" s="1">
        <f>COUNTA(EH20:EH182)</f>
        <v>6</v>
      </c>
      <c r="EM10" s="1">
        <f>COUNTA(EM20:EM182)</f>
        <v>2</v>
      </c>
      <c r="ER10" s="1">
        <f>COUNTA(ER20:ER182)</f>
        <v>1</v>
      </c>
      <c r="EW10" s="1">
        <f>COUNTA(EW20:EW182)</f>
        <v>1</v>
      </c>
      <c r="FB10" s="1">
        <f>COUNTA(FB20:FB182)</f>
        <v>8</v>
      </c>
      <c r="FG10" s="1">
        <f>COUNTA(FG20:FG182)</f>
        <v>4</v>
      </c>
      <c r="FL10" s="1">
        <f>COUNTA(FL11:FL182)</f>
        <v>73</v>
      </c>
      <c r="FQ10" s="1">
        <f>COUNTA(FQ20:FQ182)</f>
        <v>1</v>
      </c>
      <c r="FV10" s="1">
        <f>COUNTA(FV20:FV182)</f>
        <v>26</v>
      </c>
      <c r="GA10" s="1">
        <f>COUNTA(GA20:GA182)</f>
        <v>18</v>
      </c>
      <c r="GF10" s="1">
        <f>COUNTA(GF20:GF182)</f>
        <v>36</v>
      </c>
      <c r="GK10" s="1">
        <f>COUNTA(GK20:GK182)</f>
        <v>1</v>
      </c>
      <c r="GP10" s="1">
        <f>COUNTA(GP20:GP182)</f>
        <v>34</v>
      </c>
      <c r="GU10" s="1">
        <f>COUNTA(GU20:GU182)</f>
        <v>1</v>
      </c>
      <c r="GZ10" s="1">
        <f>COUNTA(GZ20:GZ182)</f>
        <v>12</v>
      </c>
      <c r="HE10" s="1">
        <f>COUNTA(HE20:HE182)</f>
        <v>2</v>
      </c>
      <c r="HJ10" s="1">
        <f>COUNTA(HJ20:HJ182)</f>
        <v>10</v>
      </c>
      <c r="HO10" s="1">
        <f>COUNTA(HO20:HO182)</f>
        <v>1</v>
      </c>
      <c r="HT10" s="1">
        <f>COUNTA(HT20:HT182)</f>
        <v>2</v>
      </c>
      <c r="HY10" s="1">
        <f>COUNTA(HY20:HY182)</f>
        <v>3</v>
      </c>
      <c r="ID10" s="1">
        <f>COUNTA(ID11:ID182)</f>
        <v>17</v>
      </c>
      <c r="II10" s="1">
        <f>COUNTA(II20:II182)</f>
        <v>3</v>
      </c>
      <c r="IN10" s="1">
        <f>COUNTA(IN20:IN182)</f>
        <v>2</v>
      </c>
    </row>
    <row r="11" spans="1:202" s="1" customFormat="1" ht="15.75">
      <c r="A11" s="34">
        <v>3</v>
      </c>
      <c r="B11" s="34" t="s">
        <v>309</v>
      </c>
      <c r="FL11" t="s">
        <v>310</v>
      </c>
      <c r="FM11" s="22">
        <v>7</v>
      </c>
      <c r="FN11" s="22">
        <v>10</v>
      </c>
      <c r="FO11" s="69">
        <v>49</v>
      </c>
      <c r="FP11" s="18">
        <f>'[1]Группа 3'!DR3</f>
        <v>4.428571428571429</v>
      </c>
      <c r="FQ11" s="42"/>
      <c r="FR11" s="22"/>
      <c r="FS11" s="22"/>
      <c r="FT11" s="69"/>
      <c r="FU11" s="18">
        <f>'[1]Группа 3'!DR3</f>
        <v>4.428571428571429</v>
      </c>
      <c r="GA11" s="42" t="s">
        <v>311</v>
      </c>
      <c r="GB11" s="22">
        <v>30</v>
      </c>
      <c r="GC11" s="22">
        <v>32</v>
      </c>
      <c r="GD11" s="69">
        <v>2</v>
      </c>
      <c r="GE11" s="18">
        <f>'[1]Группа 3'!EB3</f>
        <v>4.066666666666666</v>
      </c>
      <c r="GP11" s="35" t="s">
        <v>312</v>
      </c>
      <c r="GQ11" s="16">
        <v>3</v>
      </c>
      <c r="GR11" s="16">
        <v>9</v>
      </c>
      <c r="GS11" s="70">
        <v>148</v>
      </c>
      <c r="GT11" s="21">
        <f>'[1]Группа 3'!EL3</f>
        <v>6.300000000000001</v>
      </c>
    </row>
    <row r="12" spans="1:242" s="1" customFormat="1" ht="15.75">
      <c r="A12" s="34">
        <v>3</v>
      </c>
      <c r="B12" s="34" t="s">
        <v>314</v>
      </c>
      <c r="FL12" s="42" t="s">
        <v>213</v>
      </c>
      <c r="FM12" s="22">
        <v>11</v>
      </c>
      <c r="FN12" s="22">
        <v>11</v>
      </c>
      <c r="FO12" s="69">
        <v>14</v>
      </c>
      <c r="FP12" s="18">
        <f>'[1]Группа 3'!DR4</f>
        <v>4.1</v>
      </c>
      <c r="FQ12" s="42"/>
      <c r="FR12" s="22"/>
      <c r="FS12" s="22"/>
      <c r="FT12" s="69"/>
      <c r="FU12" s="18"/>
      <c r="GA12" s="42"/>
      <c r="GB12" s="22"/>
      <c r="GC12" s="22"/>
      <c r="GD12" s="69"/>
      <c r="GE12" s="18"/>
      <c r="GP12" s="35"/>
      <c r="GQ12" s="16"/>
      <c r="GR12" s="16"/>
      <c r="GS12" s="70"/>
      <c r="GT12" s="21"/>
      <c r="ID12" s="35" t="s">
        <v>213</v>
      </c>
      <c r="IE12" s="16">
        <v>3</v>
      </c>
      <c r="IF12" s="16">
        <v>11</v>
      </c>
      <c r="IG12" s="70">
        <v>174</v>
      </c>
      <c r="IH12" s="21">
        <f>'[1]Группа 3'!FF4</f>
        <v>7.033333333333333</v>
      </c>
    </row>
    <row r="13" spans="1:242" s="1" customFormat="1" ht="15.75">
      <c r="A13" s="34">
        <v>3</v>
      </c>
      <c r="B13" s="34" t="s">
        <v>428</v>
      </c>
      <c r="FL13" t="s">
        <v>95</v>
      </c>
      <c r="FM13" s="22">
        <v>21</v>
      </c>
      <c r="FN13" s="22">
        <v>29</v>
      </c>
      <c r="FO13" s="69">
        <v>111</v>
      </c>
      <c r="FP13" s="18">
        <f>'[1]Группа 3'!DR5</f>
        <v>4.519047619047619</v>
      </c>
      <c r="FQ13" s="42"/>
      <c r="FR13" s="22"/>
      <c r="FS13" s="22"/>
      <c r="FT13" s="69"/>
      <c r="FU13" s="18"/>
      <c r="GA13" s="42"/>
      <c r="GB13" s="22"/>
      <c r="GC13" s="22"/>
      <c r="GD13" s="69"/>
      <c r="GE13" s="18"/>
      <c r="GP13" s="35"/>
      <c r="GQ13" s="16"/>
      <c r="GR13" s="16"/>
      <c r="GS13" s="70"/>
      <c r="GT13" s="21"/>
      <c r="ID13" s="35"/>
      <c r="IE13" s="16"/>
      <c r="IF13" s="16"/>
      <c r="IG13" s="70"/>
      <c r="IH13" s="21"/>
    </row>
    <row r="14" spans="1:172" s="1" customFormat="1" ht="15.75">
      <c r="A14" s="34">
        <v>2</v>
      </c>
      <c r="B14" s="29" t="s">
        <v>141</v>
      </c>
      <c r="FL14" t="s">
        <v>87</v>
      </c>
      <c r="FM14">
        <v>73</v>
      </c>
      <c r="FN14">
        <v>104</v>
      </c>
      <c r="FO14">
        <v>87</v>
      </c>
      <c r="FP14" s="17">
        <f>'[1]Группа 2'!BO3</f>
        <v>3.4246575342465753</v>
      </c>
    </row>
    <row r="15" spans="1:172" s="1" customFormat="1" ht="15.75">
      <c r="A15" s="34">
        <v>2</v>
      </c>
      <c r="B15" s="29" t="s">
        <v>142</v>
      </c>
      <c r="FL15" t="s">
        <v>143</v>
      </c>
      <c r="FM15" s="22">
        <v>9</v>
      </c>
      <c r="FN15" s="22">
        <v>10</v>
      </c>
      <c r="FO15" s="22">
        <v>34</v>
      </c>
      <c r="FP15" s="17">
        <f>'[1]Группа 2'!BO4</f>
        <v>3.111111111111111</v>
      </c>
    </row>
    <row r="16" spans="1:172" s="1" customFormat="1" ht="15.75">
      <c r="A16" s="34">
        <v>1</v>
      </c>
      <c r="B16" s="29" t="s">
        <v>237</v>
      </c>
      <c r="W16" s="17" t="s">
        <v>196</v>
      </c>
      <c r="X16" s="22">
        <v>8</v>
      </c>
      <c r="Y16" s="22">
        <v>12</v>
      </c>
      <c r="Z16" s="42">
        <v>29</v>
      </c>
      <c r="AA16" s="46">
        <f>'[1]Группа 1'!V3</f>
        <v>2.5</v>
      </c>
      <c r="FL16"/>
      <c r="FM16" s="22"/>
      <c r="FN16" s="22"/>
      <c r="FO16" s="22"/>
      <c r="FP16" s="17"/>
    </row>
    <row r="17" spans="1:172" s="1" customFormat="1" ht="15.75">
      <c r="A17" s="34">
        <v>1</v>
      </c>
      <c r="B17" s="29" t="s">
        <v>237</v>
      </c>
      <c r="W17" s="17" t="s">
        <v>238</v>
      </c>
      <c r="X17" s="22">
        <v>9</v>
      </c>
      <c r="Y17" s="22">
        <v>21</v>
      </c>
      <c r="Z17" s="42">
        <v>29</v>
      </c>
      <c r="AA17" s="46">
        <f>'[1]Группа 1'!V4</f>
        <v>3.3333333333333335</v>
      </c>
      <c r="FL17"/>
      <c r="FM17" s="22"/>
      <c r="FN17" s="22"/>
      <c r="FO17" s="22"/>
      <c r="FP17" s="17"/>
    </row>
    <row r="18" spans="1:172" s="1" customFormat="1" ht="15.75">
      <c r="A18" s="34">
        <v>1</v>
      </c>
      <c r="B18" s="29" t="s">
        <v>237</v>
      </c>
      <c r="W18" s="17" t="s">
        <v>239</v>
      </c>
      <c r="X18" s="22">
        <v>17</v>
      </c>
      <c r="Y18" s="22">
        <v>22</v>
      </c>
      <c r="Z18" s="42">
        <v>29</v>
      </c>
      <c r="AA18" s="46">
        <f>'[1]Группа 1'!V5</f>
        <v>2.2941176470588234</v>
      </c>
      <c r="FL18"/>
      <c r="FM18" s="22"/>
      <c r="FN18" s="22"/>
      <c r="FO18" s="22"/>
      <c r="FP18" s="17"/>
    </row>
    <row r="19" spans="1:172" s="1" customFormat="1" ht="15.75">
      <c r="A19" s="34">
        <v>1</v>
      </c>
      <c r="B19" s="29" t="s">
        <v>237</v>
      </c>
      <c r="W19" s="43" t="s">
        <v>240</v>
      </c>
      <c r="X19" s="16">
        <v>3</v>
      </c>
      <c r="Y19" s="16">
        <v>8</v>
      </c>
      <c r="Z19" s="35">
        <v>29</v>
      </c>
      <c r="AA19" s="43">
        <f>'[1]Группа 1'!V6</f>
        <v>3.9333333333333336</v>
      </c>
      <c r="FL19"/>
      <c r="FM19" s="22"/>
      <c r="FN19" s="22"/>
      <c r="FO19" s="22"/>
      <c r="FP19" s="17"/>
    </row>
    <row r="20" spans="1:252" ht="15.75">
      <c r="A20" s="34">
        <v>2</v>
      </c>
      <c r="B20" s="29" t="s">
        <v>61</v>
      </c>
      <c r="C20" t="s">
        <v>38</v>
      </c>
      <c r="D20">
        <v>29</v>
      </c>
      <c r="E20">
        <v>43</v>
      </c>
      <c r="F20">
        <v>119</v>
      </c>
      <c r="G20" s="17">
        <f>'Группа 2'!G3</f>
        <v>3.4827586206896552</v>
      </c>
      <c r="L20" s="17"/>
      <c r="M20" t="s">
        <v>38</v>
      </c>
      <c r="N20">
        <v>43</v>
      </c>
      <c r="O20">
        <v>43</v>
      </c>
      <c r="P20">
        <v>36</v>
      </c>
      <c r="Q20" s="17">
        <f>'Группа 2'!L3</f>
        <v>3.0238095238095237</v>
      </c>
      <c r="V20" s="17"/>
      <c r="AA20" s="17"/>
      <c r="AF20" s="17"/>
      <c r="AK20" s="17"/>
      <c r="AP20" s="17"/>
      <c r="AU20" s="17"/>
      <c r="AZ20" s="17"/>
      <c r="BE20" s="17"/>
      <c r="BJ20" s="17"/>
      <c r="BO20" s="17"/>
      <c r="BT20" s="17"/>
      <c r="BY20" s="17"/>
      <c r="CD20" s="17"/>
      <c r="CI20" s="17"/>
      <c r="CN20" s="17"/>
      <c r="CS20" s="17"/>
      <c r="CX20" s="17"/>
      <c r="DC20" s="17"/>
      <c r="DH20" s="17"/>
      <c r="DM20" s="17"/>
      <c r="DR20" s="17"/>
      <c r="DW20" s="17"/>
      <c r="EB20" s="17"/>
      <c r="EG20" s="17"/>
      <c r="EL20" s="17"/>
      <c r="EQ20" s="17"/>
      <c r="EV20" s="17"/>
      <c r="FA20" s="17"/>
      <c r="FF20" s="17"/>
      <c r="FK20" s="17"/>
      <c r="FL20" t="s">
        <v>38</v>
      </c>
      <c r="FM20" s="22">
        <v>38</v>
      </c>
      <c r="FN20" s="22">
        <v>43</v>
      </c>
      <c r="FO20" s="22">
        <v>45</v>
      </c>
      <c r="FP20" s="17">
        <f>'[1]Группа 2'!BO5</f>
        <v>3.1315789473684212</v>
      </c>
      <c r="FU20" s="17"/>
      <c r="FZ20" s="17"/>
      <c r="GE20" s="17"/>
      <c r="GJ20" s="17"/>
      <c r="GO20" s="17"/>
      <c r="GT20" s="17"/>
      <c r="GY20" s="17"/>
      <c r="HD20" s="17"/>
      <c r="HI20" s="17"/>
      <c r="HN20" s="17"/>
      <c r="HS20" s="17"/>
      <c r="HX20" s="17"/>
      <c r="IC20" s="17"/>
      <c r="IH20" s="17"/>
      <c r="IM20" s="17"/>
      <c r="IR20" s="17"/>
    </row>
    <row r="21" spans="1:252" ht="15.75">
      <c r="A21" s="34">
        <v>2</v>
      </c>
      <c r="B21" s="29" t="s">
        <v>397</v>
      </c>
      <c r="G21" s="17"/>
      <c r="L21" s="17"/>
      <c r="Q21" s="17"/>
      <c r="R21" t="s">
        <v>313</v>
      </c>
      <c r="S21" s="22">
        <v>139</v>
      </c>
      <c r="T21" s="22">
        <v>151</v>
      </c>
      <c r="U21" s="22">
        <v>69</v>
      </c>
      <c r="V21" s="17">
        <f>'[1]Группа 2'!Q6</f>
        <v>3.0863309352517985</v>
      </c>
      <c r="AA21" s="17"/>
      <c r="AF21" s="17"/>
      <c r="AK21" s="17"/>
      <c r="AP21" s="17"/>
      <c r="AU21" s="17"/>
      <c r="AZ21" s="17"/>
      <c r="BE21" s="17"/>
      <c r="BJ21" s="17"/>
      <c r="BO21" s="17"/>
      <c r="BT21" s="17"/>
      <c r="BY21" s="17"/>
      <c r="CD21" s="17"/>
      <c r="CI21" s="17"/>
      <c r="CN21" s="17"/>
      <c r="CS21" s="17"/>
      <c r="CX21" s="17"/>
      <c r="DC21" s="17"/>
      <c r="DH21" s="17"/>
      <c r="DM21" s="17"/>
      <c r="DR21" s="17"/>
      <c r="DW21" s="17"/>
      <c r="EB21" s="17"/>
      <c r="EG21" s="17"/>
      <c r="EL21" s="17"/>
      <c r="EQ21" s="17"/>
      <c r="EV21" s="17"/>
      <c r="FA21" s="17"/>
      <c r="FF21" s="17"/>
      <c r="FK21" s="17"/>
      <c r="FL21" t="s">
        <v>307</v>
      </c>
      <c r="FM21" s="22">
        <v>25</v>
      </c>
      <c r="FN21" s="22">
        <v>84</v>
      </c>
      <c r="FO21" s="22">
        <v>262</v>
      </c>
      <c r="FP21" s="17">
        <f>'[1]Группа 2'!BO6</f>
        <v>5.359999999999999</v>
      </c>
      <c r="FU21" s="17"/>
      <c r="FV21" t="s">
        <v>184</v>
      </c>
      <c r="FW21" s="22">
        <v>34</v>
      </c>
      <c r="FX21" s="22">
        <v>44</v>
      </c>
      <c r="FY21" s="22">
        <v>99</v>
      </c>
      <c r="FZ21" s="17">
        <f>'[1]Группа 2'!BT6</f>
        <v>3.2941176470588234</v>
      </c>
      <c r="GE21" s="17"/>
      <c r="GJ21" s="17"/>
      <c r="GO21" s="17"/>
      <c r="GT21" s="17"/>
      <c r="GY21" s="17"/>
      <c r="HD21" s="17"/>
      <c r="HI21" s="17"/>
      <c r="HN21" s="17"/>
      <c r="HS21" s="17"/>
      <c r="HX21" s="17"/>
      <c r="IC21" s="17"/>
      <c r="IH21" s="17"/>
      <c r="IM21" s="17"/>
      <c r="IR21" s="17"/>
    </row>
    <row r="22" spans="1:252" ht="15.75">
      <c r="A22" s="34">
        <v>4</v>
      </c>
      <c r="B22" s="29" t="s">
        <v>351</v>
      </c>
      <c r="C22" s="17" t="s">
        <v>352</v>
      </c>
      <c r="D22" s="22">
        <v>22</v>
      </c>
      <c r="E22" s="22">
        <v>51</v>
      </c>
      <c r="F22">
        <v>201</v>
      </c>
      <c r="G22" s="17">
        <f>'[1]Группа 4'!G3</f>
        <v>6.318181818181818</v>
      </c>
      <c r="L22" s="17"/>
      <c r="Q22" s="17"/>
      <c r="S22" s="22"/>
      <c r="T22" s="22"/>
      <c r="U22" s="22"/>
      <c r="V22" s="17"/>
      <c r="AA22" s="17"/>
      <c r="AF22" s="17"/>
      <c r="AK22" s="17"/>
      <c r="AP22" s="17"/>
      <c r="AU22" s="17"/>
      <c r="AZ22" s="17"/>
      <c r="BE22" s="17"/>
      <c r="BJ22" s="17"/>
      <c r="BO22" s="17"/>
      <c r="BP22" s="17" t="s">
        <v>353</v>
      </c>
      <c r="BQ22" s="22">
        <v>28</v>
      </c>
      <c r="BR22" s="22">
        <v>164</v>
      </c>
      <c r="BS22">
        <v>385</v>
      </c>
      <c r="BT22" s="17">
        <f>'[1]Группа 4'!AK3</f>
        <v>9.857142857142858</v>
      </c>
      <c r="BY22" s="17"/>
      <c r="CD22" s="17"/>
      <c r="CI22" s="17"/>
      <c r="CN22" s="17"/>
      <c r="CS22" s="17"/>
      <c r="CX22" s="17"/>
      <c r="DC22" s="17"/>
      <c r="DH22" s="17"/>
      <c r="DM22" s="17"/>
      <c r="DR22" s="17"/>
      <c r="DW22" s="17"/>
      <c r="EB22" s="17"/>
      <c r="EG22" s="17"/>
      <c r="EL22" s="17"/>
      <c r="EQ22" s="17"/>
      <c r="EV22" s="17"/>
      <c r="FA22" s="17"/>
      <c r="FF22" s="17"/>
      <c r="FK22" s="17"/>
      <c r="FM22" s="22"/>
      <c r="FN22" s="22"/>
      <c r="FO22" s="22"/>
      <c r="FP22" s="17"/>
      <c r="FU22" s="17"/>
      <c r="FW22" s="22"/>
      <c r="FX22" s="22"/>
      <c r="FY22" s="22"/>
      <c r="FZ22" s="17"/>
      <c r="GE22" s="17"/>
      <c r="GJ22" s="17"/>
      <c r="GO22" s="17"/>
      <c r="GT22" s="17"/>
      <c r="GY22" s="17"/>
      <c r="HD22" s="17"/>
      <c r="HI22" s="17"/>
      <c r="HN22" s="17"/>
      <c r="HS22" s="17"/>
      <c r="HX22" s="17"/>
      <c r="IC22" s="17"/>
      <c r="IH22" s="17"/>
      <c r="IM22" s="17"/>
      <c r="IR22" s="17"/>
    </row>
    <row r="23" spans="1:252" ht="15.75">
      <c r="A23" s="34">
        <v>5</v>
      </c>
      <c r="B23" s="29" t="s">
        <v>127</v>
      </c>
      <c r="G23" s="17"/>
      <c r="L23" s="17"/>
      <c r="Q23" s="17"/>
      <c r="R23" t="s">
        <v>106</v>
      </c>
      <c r="S23" s="22">
        <v>244</v>
      </c>
      <c r="T23" s="22">
        <v>291</v>
      </c>
      <c r="U23" s="22">
        <v>51</v>
      </c>
      <c r="V23" s="17">
        <f>'[1]Группа 5'!Q3</f>
        <v>6.192622950819672</v>
      </c>
      <c r="AA23" s="17"/>
      <c r="AF23" s="17"/>
      <c r="AK23" s="17"/>
      <c r="AP23" s="17"/>
      <c r="AU23" s="17"/>
      <c r="AZ23" s="17"/>
      <c r="BE23" s="17"/>
      <c r="BJ23" s="17"/>
      <c r="BO23" s="17"/>
      <c r="BT23" s="17"/>
      <c r="BY23" s="17"/>
      <c r="CD23" s="17"/>
      <c r="CI23" s="17"/>
      <c r="CN23" s="17"/>
      <c r="CS23" s="17"/>
      <c r="CX23" s="17"/>
      <c r="DC23" s="17"/>
      <c r="DH23" s="17"/>
      <c r="DM23" s="17"/>
      <c r="DR23" s="17"/>
      <c r="DW23" s="17"/>
      <c r="EB23" s="17"/>
      <c r="EG23" s="17"/>
      <c r="EL23" s="17"/>
      <c r="EQ23" s="17"/>
      <c r="EV23" s="17"/>
      <c r="FA23" s="17"/>
      <c r="FF23" s="17"/>
      <c r="FK23" s="17"/>
      <c r="FL23" t="s">
        <v>128</v>
      </c>
      <c r="FM23" s="22">
        <v>22</v>
      </c>
      <c r="FN23" s="22">
        <v>112</v>
      </c>
      <c r="FO23" s="22">
        <v>211</v>
      </c>
      <c r="FP23" s="17">
        <f>'[1]Группа 5'!AK3</f>
        <v>10.09090909090909</v>
      </c>
      <c r="FR23" s="22"/>
      <c r="FS23" s="22"/>
      <c r="FT23" s="22"/>
      <c r="FU23" s="17">
        <f>'[1]Группа 5'!AK3</f>
        <v>10.09090909090909</v>
      </c>
      <c r="FZ23" s="17"/>
      <c r="GA23" t="s">
        <v>129</v>
      </c>
      <c r="GB23" s="22">
        <v>22</v>
      </c>
      <c r="GC23" s="22">
        <v>38</v>
      </c>
      <c r="GD23" s="22">
        <v>138</v>
      </c>
      <c r="GE23" s="17">
        <f>'[1]Группа 5'!AU3</f>
        <v>6.7272727272727275</v>
      </c>
      <c r="GF23" t="s">
        <v>106</v>
      </c>
      <c r="GG23" s="22">
        <v>165</v>
      </c>
      <c r="GH23" s="22">
        <v>291</v>
      </c>
      <c r="GI23" s="22">
        <v>166</v>
      </c>
      <c r="GJ23" s="17">
        <f>'[1]Группа 5'!AZ3</f>
        <v>6.763636363636364</v>
      </c>
      <c r="GL23" s="22"/>
      <c r="GM23" s="22"/>
      <c r="GN23" s="22"/>
      <c r="GO23" s="17"/>
      <c r="GP23" s="35" t="s">
        <v>130</v>
      </c>
      <c r="GQ23" s="16">
        <v>3</v>
      </c>
      <c r="GR23" s="16">
        <v>16</v>
      </c>
      <c r="GS23" s="16">
        <v>38</v>
      </c>
      <c r="GT23" s="43">
        <f>'[1]Группа 5'!BE3</f>
        <v>10.866666666666667</v>
      </c>
      <c r="GY23" s="17"/>
      <c r="HD23" s="17"/>
      <c r="HI23" s="17"/>
      <c r="HN23" s="17"/>
      <c r="HS23" s="17"/>
      <c r="HT23" t="s">
        <v>131</v>
      </c>
      <c r="HU23" s="22">
        <v>78</v>
      </c>
      <c r="HV23" s="22">
        <v>124</v>
      </c>
      <c r="HW23" s="22">
        <v>662</v>
      </c>
      <c r="HX23" s="17">
        <f>'[1]Группа 5'!BT3</f>
        <v>6.589743589743589</v>
      </c>
      <c r="HZ23" s="22"/>
      <c r="IA23" s="22"/>
      <c r="IB23" s="22"/>
      <c r="IC23" s="17"/>
      <c r="IH23" s="17"/>
      <c r="IM23" s="17"/>
      <c r="IR23" s="17"/>
    </row>
    <row r="24" spans="1:252" ht="15.75">
      <c r="A24" s="34">
        <v>4</v>
      </c>
      <c r="B24" s="29" t="s">
        <v>411</v>
      </c>
      <c r="C24" s="17" t="s">
        <v>305</v>
      </c>
      <c r="D24" s="22">
        <v>63</v>
      </c>
      <c r="E24" s="22">
        <v>368</v>
      </c>
      <c r="F24">
        <v>532</v>
      </c>
      <c r="G24" s="17">
        <f>'[1]Группа 4'!G4</f>
        <v>9.841269841269842</v>
      </c>
      <c r="L24" s="17"/>
      <c r="Q24" s="17"/>
      <c r="S24" s="22"/>
      <c r="T24" s="22"/>
      <c r="U24" s="22"/>
      <c r="V24" s="17"/>
      <c r="AA24" s="17"/>
      <c r="AF24" s="17"/>
      <c r="AK24" s="17"/>
      <c r="AP24" s="17"/>
      <c r="AU24" s="17"/>
      <c r="AZ24" s="17"/>
      <c r="BA24" s="17" t="s">
        <v>297</v>
      </c>
      <c r="BB24" s="22">
        <v>53</v>
      </c>
      <c r="BC24" s="22">
        <v>58</v>
      </c>
      <c r="BD24">
        <v>27</v>
      </c>
      <c r="BE24" s="17">
        <f>'[1]Группа 4'!AA4</f>
        <v>5.09433962264151</v>
      </c>
      <c r="BJ24" s="17"/>
      <c r="BO24" s="17"/>
      <c r="BP24" s="17" t="s">
        <v>305</v>
      </c>
      <c r="BQ24" s="22">
        <v>93</v>
      </c>
      <c r="BR24" s="22">
        <v>368</v>
      </c>
      <c r="BS24">
        <v>420</v>
      </c>
      <c r="BT24" s="17">
        <f>'[1]Группа 4'!AK4</f>
        <v>7.956989247311828</v>
      </c>
      <c r="BY24" s="17"/>
      <c r="CD24" s="17"/>
      <c r="CI24" s="17"/>
      <c r="CN24" s="17"/>
      <c r="CS24" s="17"/>
      <c r="CX24" s="17"/>
      <c r="DC24" s="17"/>
      <c r="DD24" s="17" t="s">
        <v>412</v>
      </c>
      <c r="DE24" s="22">
        <v>61</v>
      </c>
      <c r="DF24" s="22">
        <v>61</v>
      </c>
      <c r="DG24">
        <v>30</v>
      </c>
      <c r="DH24" s="17">
        <f>'[1]Группа 4'!AP4</f>
        <v>5</v>
      </c>
      <c r="DI24" s="17" t="s">
        <v>16</v>
      </c>
      <c r="DJ24" s="22">
        <v>61</v>
      </c>
      <c r="DK24" s="22">
        <v>61</v>
      </c>
      <c r="DL24">
        <v>30</v>
      </c>
      <c r="DM24" s="17">
        <f>'[1]Группа 4'!AU4</f>
        <v>5</v>
      </c>
      <c r="DR24" s="17"/>
      <c r="DW24" s="17"/>
      <c r="EB24" s="17"/>
      <c r="EC24" s="17" t="s">
        <v>16</v>
      </c>
      <c r="ED24" s="22">
        <v>61</v>
      </c>
      <c r="EE24" s="22">
        <v>61</v>
      </c>
      <c r="EF24">
        <v>30</v>
      </c>
      <c r="EG24" s="17">
        <f>'[1]Группа 4'!AZ4</f>
        <v>5</v>
      </c>
      <c r="EH24" s="17"/>
      <c r="EI24" s="22"/>
      <c r="EJ24" s="22"/>
      <c r="EL24" s="17"/>
      <c r="EQ24" s="17"/>
      <c r="EV24" s="17"/>
      <c r="FA24" s="17"/>
      <c r="FF24" s="17"/>
      <c r="FK24" s="17"/>
      <c r="FL24" s="17" t="s">
        <v>307</v>
      </c>
      <c r="FM24" s="22">
        <v>74</v>
      </c>
      <c r="FN24" s="22">
        <v>142</v>
      </c>
      <c r="FO24" s="22">
        <v>124</v>
      </c>
      <c r="FP24" s="17">
        <f>'[1]Группа 4'!BE4</f>
        <v>5.918918918918919</v>
      </c>
      <c r="FR24" s="22"/>
      <c r="FS24" s="22"/>
      <c r="FT24" s="22"/>
      <c r="FU24" s="17"/>
      <c r="FZ24" s="17"/>
      <c r="GB24" s="22"/>
      <c r="GC24" s="22"/>
      <c r="GD24" s="22"/>
      <c r="GE24" s="17"/>
      <c r="GF24" s="17" t="s">
        <v>305</v>
      </c>
      <c r="GG24" s="22">
        <v>122</v>
      </c>
      <c r="GH24" s="22">
        <v>368</v>
      </c>
      <c r="GI24" s="22">
        <v>362</v>
      </c>
      <c r="GJ24" s="17">
        <f>'[1]Группа 4'!BT4</f>
        <v>7.016393442622951</v>
      </c>
      <c r="GL24" s="22"/>
      <c r="GM24" s="22"/>
      <c r="GN24" s="22"/>
      <c r="GO24" s="17"/>
      <c r="GP24" s="18" t="s">
        <v>298</v>
      </c>
      <c r="GQ24" s="22">
        <v>12</v>
      </c>
      <c r="GR24" s="22">
        <v>77</v>
      </c>
      <c r="GS24" s="22">
        <v>1130</v>
      </c>
      <c r="GT24" s="46">
        <f>'[1]Группа 4'!BY4</f>
        <v>10.416666666666668</v>
      </c>
      <c r="GY24" s="17"/>
      <c r="GZ24" s="17" t="s">
        <v>413</v>
      </c>
      <c r="HA24" s="22">
        <v>7</v>
      </c>
      <c r="HB24" s="22">
        <v>14</v>
      </c>
      <c r="HC24">
        <v>76</v>
      </c>
      <c r="HD24" s="17">
        <f>'[1]Группа 4'!CD4</f>
        <v>6</v>
      </c>
      <c r="HI24" s="17"/>
      <c r="HN24" s="17"/>
      <c r="HS24" s="17"/>
      <c r="HU24" s="22"/>
      <c r="HV24" s="22"/>
      <c r="HW24" s="22"/>
      <c r="HX24" s="17"/>
      <c r="HY24" s="17" t="s">
        <v>129</v>
      </c>
      <c r="HZ24" s="22">
        <v>42</v>
      </c>
      <c r="IA24" s="22">
        <v>46</v>
      </c>
      <c r="IB24" s="22">
        <v>56</v>
      </c>
      <c r="IC24" s="17">
        <f>'[1]Группа 4'!CI4</f>
        <v>5.095238095238095</v>
      </c>
      <c r="IH24" s="17"/>
      <c r="IM24" s="17"/>
      <c r="IR24" s="17"/>
    </row>
    <row r="25" spans="1:252" ht="15.75">
      <c r="A25" s="34">
        <v>2</v>
      </c>
      <c r="B25" s="29" t="s">
        <v>43</v>
      </c>
      <c r="FF25" s="17"/>
      <c r="FK25" s="17"/>
      <c r="FL25" t="s">
        <v>75</v>
      </c>
      <c r="FM25" s="22">
        <v>4</v>
      </c>
      <c r="FN25" s="22">
        <v>30</v>
      </c>
      <c r="FO25" s="22">
        <v>190</v>
      </c>
      <c r="FP25" s="17">
        <f>'[1]Группа 2'!BO8</f>
        <v>9.5</v>
      </c>
      <c r="FR25" s="22"/>
      <c r="FS25" s="22"/>
      <c r="FT25" s="22"/>
      <c r="FU25" s="17"/>
      <c r="FV25" t="s">
        <v>75</v>
      </c>
      <c r="FW25" s="22">
        <v>24</v>
      </c>
      <c r="FX25" s="22">
        <v>30</v>
      </c>
      <c r="FY25" s="22">
        <v>32</v>
      </c>
      <c r="FZ25" s="17">
        <f>'[1]Группа 2'!BT8</f>
        <v>3.25</v>
      </c>
      <c r="GB25" s="22"/>
      <c r="GC25" s="22"/>
      <c r="GD25" s="22"/>
      <c r="GE25" s="17"/>
      <c r="HD25" s="17"/>
      <c r="HN25" s="17"/>
      <c r="HU25" s="22"/>
      <c r="HV25" s="22"/>
      <c r="HW25" s="22"/>
      <c r="HX25" s="17"/>
      <c r="HZ25" s="22"/>
      <c r="IA25" s="22"/>
      <c r="IB25" s="22"/>
      <c r="IC25" s="17"/>
      <c r="ID25" t="s">
        <v>75</v>
      </c>
      <c r="IE25" s="22">
        <v>13</v>
      </c>
      <c r="IF25" s="22">
        <v>30</v>
      </c>
      <c r="IG25" s="22">
        <v>63</v>
      </c>
      <c r="IH25" s="17">
        <f>'Группа 2'!AU4</f>
        <v>4.3076923076923075</v>
      </c>
      <c r="IJ25" s="22"/>
      <c r="IK25" s="22"/>
      <c r="IL25" s="22"/>
      <c r="IM25" s="17"/>
      <c r="IO25" s="22"/>
      <c r="IP25" s="22"/>
      <c r="IQ25" s="22"/>
      <c r="IR25" s="17"/>
    </row>
    <row r="26" spans="1:252" ht="15.75">
      <c r="A26" s="34">
        <v>2</v>
      </c>
      <c r="B26" s="29" t="s">
        <v>378</v>
      </c>
      <c r="R26" t="s">
        <v>34</v>
      </c>
      <c r="S26" s="22">
        <v>30</v>
      </c>
      <c r="T26" s="22">
        <v>30</v>
      </c>
      <c r="U26">
        <v>11</v>
      </c>
      <c r="V26" s="17">
        <f>'[1]Группа 2'!Q7</f>
        <v>3</v>
      </c>
      <c r="FF26" s="17"/>
      <c r="FK26" s="17"/>
      <c r="FL26" t="s">
        <v>34</v>
      </c>
      <c r="FM26" s="22">
        <v>21</v>
      </c>
      <c r="FN26" s="22">
        <v>30</v>
      </c>
      <c r="FO26" s="22">
        <v>50</v>
      </c>
      <c r="FP26" s="17">
        <f>'[1]Группа 2'!BO7</f>
        <v>4.142857142857142</v>
      </c>
      <c r="FR26" s="22"/>
      <c r="FS26" s="22"/>
      <c r="FT26" s="22"/>
      <c r="FU26" s="17"/>
      <c r="FW26" s="22"/>
      <c r="FX26" s="22"/>
      <c r="FY26" s="22"/>
      <c r="FZ26" s="17"/>
      <c r="GA26" t="s">
        <v>34</v>
      </c>
      <c r="GB26" s="22">
        <v>21</v>
      </c>
      <c r="GC26" s="22">
        <v>30</v>
      </c>
      <c r="GD26" s="22">
        <v>29</v>
      </c>
      <c r="GE26" s="17">
        <f>'[1]Группа 2'!BY7</f>
        <v>3.428571428571429</v>
      </c>
      <c r="HD26" s="17"/>
      <c r="HN26" s="17"/>
      <c r="HU26" s="22"/>
      <c r="HV26" s="22"/>
      <c r="HW26" s="22"/>
      <c r="HX26" s="17"/>
      <c r="HZ26" s="22"/>
      <c r="IA26" s="22"/>
      <c r="IB26" s="22"/>
      <c r="IC26" s="17"/>
      <c r="IE26" s="22"/>
      <c r="IF26" s="22"/>
      <c r="IG26" s="22"/>
      <c r="IH26" s="17"/>
      <c r="IJ26" s="22"/>
      <c r="IK26" s="22"/>
      <c r="IL26" s="22"/>
      <c r="IM26" s="17"/>
      <c r="IO26" s="22"/>
      <c r="IP26" s="22"/>
      <c r="IQ26" s="22"/>
      <c r="IR26" s="17"/>
    </row>
    <row r="27" spans="1:202" ht="15.75">
      <c r="A27" s="34">
        <v>3</v>
      </c>
      <c r="B27" s="29" t="s">
        <v>44</v>
      </c>
      <c r="FR27" s="22"/>
      <c r="FS27" s="22"/>
      <c r="FT27" s="22"/>
      <c r="FU27" s="17"/>
      <c r="FV27" t="s">
        <v>34</v>
      </c>
      <c r="FW27" s="22">
        <v>38</v>
      </c>
      <c r="FX27" s="22">
        <v>54</v>
      </c>
      <c r="FY27" s="22">
        <v>98</v>
      </c>
      <c r="FZ27" s="17">
        <f>'[1]Группа 3'!DW7</f>
        <v>4.421052631578947</v>
      </c>
      <c r="GB27" s="22"/>
      <c r="GC27" s="22"/>
      <c r="GD27" s="22"/>
      <c r="GE27" s="17"/>
      <c r="GF27" t="s">
        <v>77</v>
      </c>
      <c r="GG27" s="22">
        <v>29</v>
      </c>
      <c r="GH27" s="22">
        <v>38</v>
      </c>
      <c r="GI27" s="22">
        <v>198</v>
      </c>
      <c r="GJ27" s="17">
        <f>'Группа 3'!AK17</f>
        <v>4.310344827586206</v>
      </c>
      <c r="GL27" s="22"/>
      <c r="GM27" s="22"/>
      <c r="GN27" s="22"/>
      <c r="GO27" s="17"/>
      <c r="GP27" t="s">
        <v>34</v>
      </c>
      <c r="GQ27" s="22">
        <v>25</v>
      </c>
      <c r="GR27" s="22">
        <v>54</v>
      </c>
      <c r="GS27" s="22">
        <v>202</v>
      </c>
      <c r="GT27" s="17">
        <f>'[1]Группа 3'!EL7</f>
        <v>5.16</v>
      </c>
    </row>
    <row r="28" spans="1:202" ht="15.75">
      <c r="A28" s="34">
        <v>3</v>
      </c>
      <c r="B28" s="29" t="s">
        <v>372</v>
      </c>
      <c r="FL28" t="s">
        <v>206</v>
      </c>
      <c r="FM28" s="22">
        <v>57</v>
      </c>
      <c r="FN28" s="22">
        <v>63</v>
      </c>
      <c r="FO28" s="22">
        <v>55</v>
      </c>
      <c r="FP28" s="17">
        <f>'[1]Группа 3'!DR8</f>
        <v>4.105263157894737</v>
      </c>
      <c r="FR28" s="22"/>
      <c r="FS28" s="22"/>
      <c r="FT28" s="22"/>
      <c r="FU28" s="17"/>
      <c r="FW28" s="22"/>
      <c r="FX28" s="22"/>
      <c r="FY28" s="22"/>
      <c r="FZ28" s="17"/>
      <c r="GB28" s="22"/>
      <c r="GC28" s="22"/>
      <c r="GD28" s="22"/>
      <c r="GE28" s="17"/>
      <c r="GF28" t="s">
        <v>206</v>
      </c>
      <c r="GG28" s="22">
        <v>24</v>
      </c>
      <c r="GH28" s="22">
        <v>63</v>
      </c>
      <c r="GI28" s="22">
        <v>268</v>
      </c>
      <c r="GJ28" s="17">
        <f>'[1]Группа 3'!EG8</f>
        <v>5.625</v>
      </c>
      <c r="GL28" s="22"/>
      <c r="GM28" s="22"/>
      <c r="GN28" s="22"/>
      <c r="GO28" s="17"/>
      <c r="GQ28" s="22"/>
      <c r="GR28" s="22"/>
      <c r="GS28" s="22"/>
      <c r="GT28" s="17"/>
    </row>
    <row r="29" spans="1:202" ht="15.75">
      <c r="A29" s="34">
        <v>3</v>
      </c>
      <c r="B29" s="29" t="s">
        <v>45</v>
      </c>
      <c r="GJ29" s="17"/>
      <c r="GO29" s="17"/>
      <c r="GP29" t="s">
        <v>79</v>
      </c>
      <c r="GQ29" s="22">
        <v>11</v>
      </c>
      <c r="GR29" s="22">
        <v>18</v>
      </c>
      <c r="GS29" s="22">
        <v>100</v>
      </c>
      <c r="GT29" s="17">
        <f>'Группа 3'!AP4</f>
        <v>4.636363636363637</v>
      </c>
    </row>
    <row r="30" spans="1:242" ht="15.75">
      <c r="A30" s="34">
        <v>5</v>
      </c>
      <c r="B30" s="29" t="s">
        <v>284</v>
      </c>
      <c r="C30" t="s">
        <v>34</v>
      </c>
      <c r="D30" s="22">
        <v>51</v>
      </c>
      <c r="E30" s="22">
        <v>75</v>
      </c>
      <c r="F30">
        <v>200</v>
      </c>
      <c r="G30" s="17">
        <f>'[1]Группа 5'!G4</f>
        <v>6.470588235294118</v>
      </c>
      <c r="R30" t="s">
        <v>34</v>
      </c>
      <c r="S30" s="22">
        <v>37</v>
      </c>
      <c r="T30" s="22">
        <v>75</v>
      </c>
      <c r="U30">
        <v>338</v>
      </c>
      <c r="V30" s="17">
        <f>'[1]Группа 5'!Q4</f>
        <v>7.027027027027027</v>
      </c>
      <c r="FL30" t="s">
        <v>34</v>
      </c>
      <c r="FM30" s="22">
        <v>21</v>
      </c>
      <c r="FN30" s="22">
        <v>75</v>
      </c>
      <c r="FO30" s="22">
        <v>565</v>
      </c>
      <c r="FP30" s="17">
        <f>'[1]Группа 5'!AK4</f>
        <v>8.571428571428571</v>
      </c>
      <c r="FV30" s="35" t="s">
        <v>285</v>
      </c>
      <c r="FW30" s="16">
        <v>3</v>
      </c>
      <c r="FX30" s="16">
        <v>6</v>
      </c>
      <c r="FY30" s="35">
        <v>48</v>
      </c>
      <c r="FZ30" s="43">
        <f>'[1]Группа 5'!AP4</f>
        <v>7.2</v>
      </c>
      <c r="GF30" t="s">
        <v>83</v>
      </c>
      <c r="GG30" s="22">
        <v>15</v>
      </c>
      <c r="GH30" s="22">
        <v>31</v>
      </c>
      <c r="GI30">
        <v>266</v>
      </c>
      <c r="GJ30" s="17">
        <f>'[1]Группа 5'!AZ4</f>
        <v>7.066666666666666</v>
      </c>
      <c r="GO30" s="17"/>
      <c r="GP30" s="35" t="s">
        <v>81</v>
      </c>
      <c r="GQ30" s="16">
        <v>1</v>
      </c>
      <c r="GR30" s="16">
        <v>2</v>
      </c>
      <c r="GS30" s="16">
        <v>764</v>
      </c>
      <c r="GT30" s="43">
        <f>'[1]Группа 5'!BE4</f>
        <v>7.6</v>
      </c>
      <c r="HJ30" t="s">
        <v>34</v>
      </c>
      <c r="HK30" s="22">
        <v>18</v>
      </c>
      <c r="HL30" s="22">
        <v>75</v>
      </c>
      <c r="HM30">
        <v>495</v>
      </c>
      <c r="HN30" s="17">
        <f>'[1]Группа 5'!BO4</f>
        <v>9.166666666666668</v>
      </c>
      <c r="ID30" s="35" t="s">
        <v>286</v>
      </c>
      <c r="IE30" s="16">
        <v>3</v>
      </c>
      <c r="IF30" s="16">
        <v>4</v>
      </c>
      <c r="IG30" s="35">
        <v>409</v>
      </c>
      <c r="IH30" s="43">
        <f>'[1]Группа 5'!BY4</f>
        <v>6.466666666666667</v>
      </c>
    </row>
    <row r="31" spans="1:242" ht="15.75">
      <c r="A31" s="34">
        <v>5</v>
      </c>
      <c r="B31" s="29" t="s">
        <v>287</v>
      </c>
      <c r="D31" s="22"/>
      <c r="E31" s="22"/>
      <c r="G31" s="17"/>
      <c r="S31" s="22"/>
      <c r="T31" s="22"/>
      <c r="V31" s="17"/>
      <c r="FL31" t="s">
        <v>34</v>
      </c>
      <c r="FM31" s="22">
        <v>4</v>
      </c>
      <c r="FN31" s="22">
        <v>50</v>
      </c>
      <c r="FO31" s="22">
        <v>1095</v>
      </c>
      <c r="FP31" s="17">
        <f>'[1]Группа 5'!AK7</f>
        <v>17.5</v>
      </c>
      <c r="FR31" s="22"/>
      <c r="FS31" s="22"/>
      <c r="FU31" s="17">
        <f>'[1]Группа 5'!AK7</f>
        <v>17.5</v>
      </c>
      <c r="FV31" s="35"/>
      <c r="FW31" s="16"/>
      <c r="FX31" s="16"/>
      <c r="FY31" s="35"/>
      <c r="FZ31" s="43"/>
      <c r="GA31" t="s">
        <v>93</v>
      </c>
      <c r="GB31" s="22">
        <v>4</v>
      </c>
      <c r="GC31" s="22">
        <v>4</v>
      </c>
      <c r="GD31">
        <v>1</v>
      </c>
      <c r="GE31" s="17">
        <f>'[1]Группа 5'!AU7</f>
        <v>6</v>
      </c>
      <c r="GF31" t="s">
        <v>83</v>
      </c>
      <c r="GG31" s="22">
        <v>9</v>
      </c>
      <c r="GH31" s="22">
        <v>25</v>
      </c>
      <c r="GI31">
        <v>373</v>
      </c>
      <c r="GJ31" s="17">
        <f>'[1]Группа 5'!AZ7</f>
        <v>7.777777777777778</v>
      </c>
      <c r="GO31" s="17"/>
      <c r="GP31" s="35" t="s">
        <v>81</v>
      </c>
      <c r="GQ31" s="16">
        <v>3</v>
      </c>
      <c r="GR31" s="16">
        <v>4</v>
      </c>
      <c r="GS31" s="16">
        <v>1024</v>
      </c>
      <c r="GT31" s="43">
        <f>'[1]Группа 5'!BE7</f>
        <v>6.466666666666667</v>
      </c>
      <c r="HK31" s="22"/>
      <c r="HL31" s="22"/>
      <c r="HN31" s="17"/>
      <c r="ID31" s="35"/>
      <c r="IE31" s="16"/>
      <c r="IF31" s="16"/>
      <c r="IG31" s="35"/>
      <c r="IH31" s="43"/>
    </row>
    <row r="32" spans="1:242" ht="15.75">
      <c r="A32" s="34">
        <v>5</v>
      </c>
      <c r="B32" s="29" t="s">
        <v>291</v>
      </c>
      <c r="C32" t="s">
        <v>34</v>
      </c>
      <c r="D32" s="22">
        <v>33</v>
      </c>
      <c r="E32" s="22">
        <v>85</v>
      </c>
      <c r="F32">
        <v>452</v>
      </c>
      <c r="G32" s="17">
        <f>'[1]Группа 5'!G5</f>
        <v>7.575757575757576</v>
      </c>
      <c r="S32" s="22"/>
      <c r="T32" s="22"/>
      <c r="V32" s="17"/>
      <c r="FB32" t="s">
        <v>34</v>
      </c>
      <c r="FC32" s="22">
        <v>72</v>
      </c>
      <c r="FD32" s="22">
        <v>85</v>
      </c>
      <c r="FE32">
        <v>89</v>
      </c>
      <c r="FF32" s="17">
        <f>'[1]Группа 5'!L5</f>
        <v>6.180555555555555</v>
      </c>
      <c r="FL32" s="42"/>
      <c r="FM32" s="22"/>
      <c r="FN32" s="22"/>
      <c r="FO32" s="22"/>
      <c r="FP32" s="17"/>
      <c r="FR32" s="22"/>
      <c r="FS32" s="22"/>
      <c r="FU32" s="17"/>
      <c r="FV32" s="35"/>
      <c r="FW32" s="16"/>
      <c r="FX32" s="16"/>
      <c r="FY32" s="35"/>
      <c r="FZ32" s="43"/>
      <c r="GB32" s="22"/>
      <c r="GC32" s="22"/>
      <c r="GE32" s="17"/>
      <c r="GF32" t="s">
        <v>34</v>
      </c>
      <c r="GG32" s="22">
        <v>7</v>
      </c>
      <c r="GH32" s="22">
        <v>17</v>
      </c>
      <c r="GI32">
        <f>488</f>
        <v>488</v>
      </c>
      <c r="GJ32" s="17">
        <f>'[1]Группа 5'!AZ5</f>
        <v>7.428571428571429</v>
      </c>
      <c r="GO32" s="17"/>
      <c r="GP32" s="35"/>
      <c r="GQ32" s="16"/>
      <c r="GR32" s="16"/>
      <c r="GS32" s="16"/>
      <c r="GT32" s="43"/>
      <c r="HK32" s="22"/>
      <c r="HL32" s="22"/>
      <c r="HN32" s="17"/>
      <c r="ID32" s="35"/>
      <c r="IE32" s="16"/>
      <c r="IF32" s="16"/>
      <c r="IG32" s="35"/>
      <c r="IH32" s="43"/>
    </row>
    <row r="33" spans="1:202" ht="15.75">
      <c r="A33" s="34">
        <v>4</v>
      </c>
      <c r="B33" s="29" t="s">
        <v>235</v>
      </c>
      <c r="FL33" s="21" t="s">
        <v>349</v>
      </c>
      <c r="FM33" s="16">
        <v>3</v>
      </c>
      <c r="FN33" s="16">
        <v>5</v>
      </c>
      <c r="FO33" s="16">
        <v>10</v>
      </c>
      <c r="FP33" s="43">
        <f>'[1]Группа 4'!BE5</f>
        <v>5.833333333333334</v>
      </c>
      <c r="GJ33" s="17"/>
      <c r="GO33" s="17"/>
      <c r="GQ33" s="22"/>
      <c r="GR33" s="22"/>
      <c r="GS33" s="22"/>
      <c r="GT33" s="17"/>
    </row>
    <row r="34" spans="1:247" ht="15.75">
      <c r="A34" s="34">
        <v>5</v>
      </c>
      <c r="B34" s="29" t="s">
        <v>119</v>
      </c>
      <c r="C34" t="s">
        <v>120</v>
      </c>
      <c r="D34" s="22">
        <v>63</v>
      </c>
      <c r="E34" s="22">
        <v>125</v>
      </c>
      <c r="F34" s="22">
        <v>324</v>
      </c>
      <c r="G34" s="17">
        <f>'[1]Группа 5'!G6</f>
        <v>6.984126984126984</v>
      </c>
      <c r="R34" t="s">
        <v>120</v>
      </c>
      <c r="S34" s="22">
        <v>119</v>
      </c>
      <c r="T34" s="22">
        <v>125</v>
      </c>
      <c r="U34" s="22">
        <v>38</v>
      </c>
      <c r="V34" s="17">
        <f>'[1]Группа 5'!Q6</f>
        <v>6.050420168067227</v>
      </c>
      <c r="FL34" t="s">
        <v>121</v>
      </c>
      <c r="FM34" s="22">
        <v>13</v>
      </c>
      <c r="FN34" s="22">
        <v>18</v>
      </c>
      <c r="FO34" s="22">
        <v>337</v>
      </c>
      <c r="FP34" s="17">
        <f>'[1]Группа 5'!AK6</f>
        <v>6.384615384615385</v>
      </c>
      <c r="FR34" s="22"/>
      <c r="FS34" s="22"/>
      <c r="FT34" s="22"/>
      <c r="FU34" s="17">
        <f>'[1]Группа 5'!AK6</f>
        <v>6.384615384615385</v>
      </c>
      <c r="GA34" t="s">
        <v>120</v>
      </c>
      <c r="GB34" s="22">
        <v>111</v>
      </c>
      <c r="GC34" s="22">
        <v>125</v>
      </c>
      <c r="GD34" s="22">
        <v>53</v>
      </c>
      <c r="GE34" s="17">
        <f>'[1]Группа 5'!AU6</f>
        <v>6.126126126126126</v>
      </c>
      <c r="GF34" t="s">
        <v>122</v>
      </c>
      <c r="GG34" s="22">
        <v>17</v>
      </c>
      <c r="GH34" s="22">
        <v>25</v>
      </c>
      <c r="GI34" s="22">
        <v>262</v>
      </c>
      <c r="GJ34" s="17">
        <f>'[1]Группа 5'!AZ6</f>
        <v>6.470588235294118</v>
      </c>
      <c r="GL34" s="22"/>
      <c r="GM34" s="22"/>
      <c r="GN34" s="22"/>
      <c r="GO34" s="17"/>
      <c r="GP34" t="s">
        <v>123</v>
      </c>
      <c r="GQ34" s="22">
        <v>4</v>
      </c>
      <c r="GR34" s="22">
        <v>4</v>
      </c>
      <c r="GS34" s="22">
        <v>126</v>
      </c>
      <c r="GT34" s="17">
        <f>'[1]Группа 5'!BE6</f>
        <v>6</v>
      </c>
      <c r="HJ34" t="s">
        <v>120</v>
      </c>
      <c r="HK34" s="22">
        <v>73</v>
      </c>
      <c r="HL34" s="22">
        <v>125</v>
      </c>
      <c r="HM34" s="22">
        <v>193</v>
      </c>
      <c r="HN34" s="17">
        <f>'[1]Группа 5'!BO6</f>
        <v>6.712328767123288</v>
      </c>
      <c r="ID34" s="35" t="s">
        <v>124</v>
      </c>
      <c r="IE34" s="16">
        <v>2</v>
      </c>
      <c r="IF34" s="16">
        <v>3</v>
      </c>
      <c r="IG34" s="16">
        <v>304</v>
      </c>
      <c r="IH34" s="43">
        <f>'[1]Группа 5'!BY6</f>
        <v>6.8</v>
      </c>
      <c r="II34" s="35"/>
      <c r="IJ34" s="16"/>
      <c r="IK34" s="16"/>
      <c r="IL34" s="16"/>
      <c r="IM34" s="43"/>
    </row>
    <row r="35" spans="1:252" ht="15.75">
      <c r="A35" s="34">
        <v>5</v>
      </c>
      <c r="B35" s="29" t="s">
        <v>57</v>
      </c>
      <c r="R35" t="s">
        <v>83</v>
      </c>
      <c r="S35" s="22">
        <v>10</v>
      </c>
      <c r="T35" s="22">
        <v>17</v>
      </c>
      <c r="U35" s="22">
        <v>160</v>
      </c>
      <c r="V35" s="17">
        <f>'Группа 5'!Q3</f>
        <v>6.7</v>
      </c>
      <c r="X35" s="22"/>
      <c r="Y35" s="22"/>
      <c r="Z35" s="22"/>
      <c r="AA35" s="17"/>
      <c r="AC35" s="22"/>
      <c r="AD35" s="22"/>
      <c r="AE35" s="22"/>
      <c r="AF35" s="17"/>
      <c r="AH35" s="22"/>
      <c r="AI35" s="22"/>
      <c r="AJ35" s="22"/>
      <c r="AK35" s="17"/>
      <c r="AM35" s="22"/>
      <c r="AN35" s="22"/>
      <c r="AO35" s="22"/>
      <c r="AP35" s="17"/>
      <c r="AR35" s="22"/>
      <c r="AS35" s="22"/>
      <c r="AT35" s="22"/>
      <c r="AU35" s="17"/>
      <c r="AW35" s="22"/>
      <c r="AX35" s="22"/>
      <c r="AY35" s="22"/>
      <c r="AZ35" s="17"/>
      <c r="BB35" s="22"/>
      <c r="BC35" s="22"/>
      <c r="BD35" s="22"/>
      <c r="BE35" s="17"/>
      <c r="BG35" s="22"/>
      <c r="BH35" s="22"/>
      <c r="BI35" s="22"/>
      <c r="BJ35" s="17"/>
      <c r="BL35" s="22"/>
      <c r="BM35" s="22"/>
      <c r="BN35" s="22"/>
      <c r="BO35" s="17"/>
      <c r="BQ35" s="22"/>
      <c r="BR35" s="22"/>
      <c r="BS35" s="22"/>
      <c r="BT35" s="17"/>
      <c r="BV35" s="22"/>
      <c r="BW35" s="22"/>
      <c r="BX35" s="22"/>
      <c r="BY35" s="17"/>
      <c r="CA35" s="22"/>
      <c r="CB35" s="22"/>
      <c r="CC35" s="22"/>
      <c r="CD35" s="17"/>
      <c r="CF35" s="22"/>
      <c r="CG35" s="22"/>
      <c r="CH35" s="22"/>
      <c r="CI35" s="17"/>
      <c r="CK35" s="22"/>
      <c r="CL35" s="22"/>
      <c r="CM35" s="22"/>
      <c r="CN35" s="17"/>
      <c r="CP35" s="22"/>
      <c r="CQ35" s="22"/>
      <c r="CR35" s="22"/>
      <c r="CS35" s="17"/>
      <c r="CU35" s="22"/>
      <c r="CV35" s="22"/>
      <c r="CW35" s="22"/>
      <c r="CX35" s="17"/>
      <c r="CZ35" s="22"/>
      <c r="DA35" s="22"/>
      <c r="DB35" s="22"/>
      <c r="DC35" s="17"/>
      <c r="DE35" s="22"/>
      <c r="DF35" s="22"/>
      <c r="DG35" s="22"/>
      <c r="DH35" s="17"/>
      <c r="DJ35" s="22"/>
      <c r="DK35" s="22"/>
      <c r="DL35" s="22"/>
      <c r="DM35" s="17"/>
      <c r="DO35" s="22"/>
      <c r="DP35" s="22"/>
      <c r="DQ35" s="22"/>
      <c r="DR35" s="17"/>
      <c r="DT35" s="22"/>
      <c r="DU35" s="22"/>
      <c r="DV35" s="22"/>
      <c r="DW35" s="17"/>
      <c r="DY35" s="22"/>
      <c r="DZ35" s="22"/>
      <c r="EA35" s="22"/>
      <c r="EB35" s="17"/>
      <c r="ED35" s="22"/>
      <c r="EE35" s="22"/>
      <c r="EF35" s="22"/>
      <c r="EG35" s="17"/>
      <c r="EI35" s="22"/>
      <c r="EJ35" s="22"/>
      <c r="EK35" s="22"/>
      <c r="EL35" s="17"/>
      <c r="EN35" s="22"/>
      <c r="EO35" s="22"/>
      <c r="EP35" s="22"/>
      <c r="EQ35" s="17"/>
      <c r="ES35" s="22"/>
      <c r="ET35" s="22"/>
      <c r="EU35" s="22"/>
      <c r="EV35" s="17"/>
      <c r="EX35" s="22"/>
      <c r="EY35" s="22"/>
      <c r="EZ35" s="22"/>
      <c r="FA35" s="17"/>
      <c r="FL35" s="42" t="s">
        <v>34</v>
      </c>
      <c r="FM35" s="22">
        <v>14</v>
      </c>
      <c r="FN35" s="22">
        <v>55</v>
      </c>
      <c r="FO35" s="22">
        <v>326</v>
      </c>
      <c r="FP35" s="17">
        <f>'[1]Группа 5'!AK8</f>
        <v>8.928571428571429</v>
      </c>
      <c r="GF35" t="s">
        <v>83</v>
      </c>
      <c r="GG35" s="22">
        <v>5</v>
      </c>
      <c r="GH35" s="22">
        <v>17</v>
      </c>
      <c r="GI35" s="22">
        <v>363</v>
      </c>
      <c r="GJ35" s="17">
        <f>'Группа 5'!AK3</f>
        <v>8.4</v>
      </c>
      <c r="GL35" s="22"/>
      <c r="GM35" s="22"/>
      <c r="GN35" s="22"/>
      <c r="GO35" s="17"/>
      <c r="GP35" s="35" t="s">
        <v>165</v>
      </c>
      <c r="GQ35" s="16">
        <v>2</v>
      </c>
      <c r="GR35" s="16">
        <v>5</v>
      </c>
      <c r="GS35" s="16">
        <v>542</v>
      </c>
      <c r="GT35" s="43">
        <f>'[1]Группа 5'!BE15</f>
        <v>8.5</v>
      </c>
      <c r="GV35" s="22"/>
      <c r="GW35" s="22"/>
      <c r="GX35" s="22"/>
      <c r="GY35" s="17"/>
      <c r="GZ35" s="35"/>
      <c r="HA35" s="35"/>
      <c r="HB35" s="35"/>
      <c r="HC35" s="35"/>
      <c r="HF35" s="22"/>
      <c r="HG35" s="22"/>
      <c r="HH35" s="22"/>
      <c r="HI35" s="17"/>
      <c r="HJ35" s="35"/>
      <c r="HK35" s="35"/>
      <c r="HL35" s="35"/>
      <c r="HM35" s="35"/>
      <c r="HP35" s="22"/>
      <c r="HQ35" s="22"/>
      <c r="HR35" s="22"/>
      <c r="HS35" s="17"/>
      <c r="HT35" s="35"/>
      <c r="HU35" s="16"/>
      <c r="HV35" s="16"/>
      <c r="HW35" s="16"/>
      <c r="HX35" s="43"/>
      <c r="HY35" s="35"/>
      <c r="HZ35" s="16"/>
      <c r="IA35" s="16"/>
      <c r="IB35" s="16"/>
      <c r="IC35" s="43"/>
      <c r="ID35" s="35" t="s">
        <v>82</v>
      </c>
      <c r="IE35" s="16">
        <v>1</v>
      </c>
      <c r="IF35" s="16">
        <v>2</v>
      </c>
      <c r="IG35" s="16">
        <v>497</v>
      </c>
      <c r="IH35" s="43">
        <f>'Группа 5'!AZ3</f>
        <v>7.6</v>
      </c>
      <c r="II35" s="35"/>
      <c r="IJ35" s="16"/>
      <c r="IK35" s="16"/>
      <c r="IL35" s="16"/>
      <c r="IM35" s="43"/>
      <c r="IN35" s="35"/>
      <c r="IO35" s="16"/>
      <c r="IP35" s="16"/>
      <c r="IQ35" s="16"/>
      <c r="IR35" s="43"/>
    </row>
    <row r="36" spans="1:252" ht="15.75">
      <c r="A36" s="34">
        <v>5</v>
      </c>
      <c r="B36" s="29" t="s">
        <v>57</v>
      </c>
      <c r="FL36" t="s">
        <v>84</v>
      </c>
      <c r="FM36" s="22">
        <v>101</v>
      </c>
      <c r="FN36" s="22">
        <v>248</v>
      </c>
      <c r="FO36" s="22"/>
      <c r="FP36" s="17">
        <f>'[1]Группа 5'!AK9</f>
        <v>7.455445544554456</v>
      </c>
      <c r="GP36" s="35"/>
      <c r="GQ36" s="35"/>
      <c r="GR36" s="35"/>
      <c r="GS36" s="35"/>
      <c r="GT36" s="35"/>
      <c r="HU36" s="22"/>
      <c r="HV36" s="22"/>
      <c r="HW36" s="22"/>
      <c r="HX36" s="17"/>
      <c r="HZ36" s="22"/>
      <c r="IA36" s="22"/>
      <c r="IB36" s="22"/>
      <c r="IC36" s="17"/>
      <c r="ID36" t="s">
        <v>85</v>
      </c>
      <c r="IE36" s="22">
        <v>10</v>
      </c>
      <c r="IF36" s="22">
        <v>29</v>
      </c>
      <c r="IG36" s="22"/>
      <c r="IH36" s="17">
        <f>'Группа 5'!AZ4</f>
        <v>7.9</v>
      </c>
      <c r="IJ36" s="22"/>
      <c r="IK36" s="22"/>
      <c r="IL36" s="22"/>
      <c r="IM36" s="17"/>
      <c r="IO36" s="22"/>
      <c r="IP36" s="22"/>
      <c r="IQ36" s="22"/>
      <c r="IR36" s="17"/>
    </row>
    <row r="37" spans="1:252" ht="15.75">
      <c r="A37" s="34">
        <v>5</v>
      </c>
      <c r="B37" s="29" t="s">
        <v>414</v>
      </c>
      <c r="C37" t="s">
        <v>204</v>
      </c>
      <c r="D37" s="22">
        <v>13</v>
      </c>
      <c r="E37" s="22">
        <v>41</v>
      </c>
      <c r="F37">
        <v>421</v>
      </c>
      <c r="G37" s="17">
        <f>'[1]Группа 5'!G10</f>
        <v>8.153846153846153</v>
      </c>
      <c r="BP37" t="s">
        <v>204</v>
      </c>
      <c r="BQ37" s="22">
        <v>9</v>
      </c>
      <c r="BR37" s="22">
        <v>41</v>
      </c>
      <c r="BS37">
        <v>475</v>
      </c>
      <c r="BT37" s="17">
        <f>'[1]Группа 5'!AA10</f>
        <v>9.555555555555555</v>
      </c>
      <c r="FL37" s="35" t="s">
        <v>415</v>
      </c>
      <c r="FM37" s="16">
        <v>3</v>
      </c>
      <c r="FN37" s="16">
        <v>3</v>
      </c>
      <c r="FO37" s="16">
        <v>10</v>
      </c>
      <c r="FP37" s="43">
        <f>'[1]Группа 5'!AK10</f>
        <v>6.1</v>
      </c>
      <c r="GA37" s="35" t="s">
        <v>416</v>
      </c>
      <c r="GB37" s="16">
        <v>3</v>
      </c>
      <c r="GC37" s="16">
        <v>3</v>
      </c>
      <c r="GD37" s="35">
        <v>231</v>
      </c>
      <c r="GE37" s="43">
        <f>'[1]Группа 5'!AU10</f>
        <v>6.1</v>
      </c>
      <c r="GF37" t="s">
        <v>204</v>
      </c>
      <c r="GG37" s="22">
        <v>18</v>
      </c>
      <c r="GH37" s="22">
        <v>41</v>
      </c>
      <c r="GI37">
        <v>341</v>
      </c>
      <c r="GJ37" s="17">
        <f>'[1]Группа 5'!AZ10</f>
        <v>7.277777777777778</v>
      </c>
      <c r="GP37" s="35" t="s">
        <v>415</v>
      </c>
      <c r="GQ37" s="16">
        <v>2</v>
      </c>
      <c r="GR37" s="16">
        <v>3</v>
      </c>
      <c r="GS37" s="35">
        <v>85</v>
      </c>
      <c r="GT37" s="43">
        <f>'[1]Группа 5'!BE10</f>
        <v>6.8</v>
      </c>
      <c r="HJ37" t="s">
        <v>204</v>
      </c>
      <c r="HK37" s="22">
        <v>24</v>
      </c>
      <c r="HL37" s="22">
        <v>41</v>
      </c>
      <c r="HM37">
        <v>228</v>
      </c>
      <c r="HN37" s="17">
        <f>'[1]Группа 5'!BO10</f>
        <v>6.708333333333333</v>
      </c>
      <c r="HU37" s="22"/>
      <c r="HV37" s="22"/>
      <c r="HW37" s="22"/>
      <c r="HX37" s="17"/>
      <c r="HZ37" s="22"/>
      <c r="IA37" s="22"/>
      <c r="IB37" s="22"/>
      <c r="IC37" s="17"/>
      <c r="IE37" s="22"/>
      <c r="IF37" s="22"/>
      <c r="IG37" s="22"/>
      <c r="IH37" s="17"/>
      <c r="IJ37" s="22"/>
      <c r="IK37" s="22"/>
      <c r="IL37" s="22"/>
      <c r="IM37" s="17"/>
      <c r="IO37" s="22"/>
      <c r="IP37" s="22"/>
      <c r="IQ37" s="22"/>
      <c r="IR37" s="17"/>
    </row>
    <row r="38" spans="1:252" ht="15.75">
      <c r="A38" s="34">
        <v>5</v>
      </c>
      <c r="B38" s="29" t="s">
        <v>414</v>
      </c>
      <c r="C38" t="s">
        <v>417</v>
      </c>
      <c r="D38" s="22">
        <v>55</v>
      </c>
      <c r="E38" s="22">
        <v>131</v>
      </c>
      <c r="F38">
        <v>421</v>
      </c>
      <c r="G38" s="17">
        <f>'[1]Группа 5'!G11</f>
        <v>7.381818181818182</v>
      </c>
      <c r="FL38" t="s">
        <v>418</v>
      </c>
      <c r="FM38" s="22">
        <v>8</v>
      </c>
      <c r="FN38" s="22">
        <v>10</v>
      </c>
      <c r="FO38" s="22">
        <v>113</v>
      </c>
      <c r="FP38" s="17">
        <f>'[1]Группа 5'!AK11</f>
        <v>6.25</v>
      </c>
      <c r="GP38" s="35"/>
      <c r="GQ38" s="35"/>
      <c r="GR38" s="35"/>
      <c r="GS38" s="35"/>
      <c r="GT38" s="35"/>
      <c r="HU38" s="22"/>
      <c r="HV38" s="22"/>
      <c r="HW38" s="22"/>
      <c r="HX38" s="17"/>
      <c r="HZ38" s="22"/>
      <c r="IA38" s="22"/>
      <c r="IB38" s="22"/>
      <c r="IC38" s="17"/>
      <c r="IE38" s="22"/>
      <c r="IF38" s="22"/>
      <c r="IG38" s="22"/>
      <c r="IH38" s="17"/>
      <c r="IJ38" s="22"/>
      <c r="IK38" s="22"/>
      <c r="IL38" s="22"/>
      <c r="IM38" s="17"/>
      <c r="IO38" s="22"/>
      <c r="IP38" s="22"/>
      <c r="IQ38" s="22"/>
      <c r="IR38" s="17"/>
    </row>
    <row r="39" spans="1:252" ht="15.75">
      <c r="A39" s="34">
        <v>5</v>
      </c>
      <c r="B39" s="29" t="s">
        <v>374</v>
      </c>
      <c r="R39" t="s">
        <v>375</v>
      </c>
      <c r="S39" s="22">
        <v>14</v>
      </c>
      <c r="T39" s="22">
        <v>20</v>
      </c>
      <c r="U39">
        <v>99</v>
      </c>
      <c r="V39" s="17">
        <f>'[1]Группа 5'!Q12</f>
        <v>6.428571428571429</v>
      </c>
      <c r="FL39" s="35" t="s">
        <v>375</v>
      </c>
      <c r="FM39" s="16">
        <v>2</v>
      </c>
      <c r="FN39" s="16">
        <v>20</v>
      </c>
      <c r="FO39" s="16">
        <v>491</v>
      </c>
      <c r="FP39" s="43">
        <f>'[1]Группа 5'!AK12</f>
        <v>18</v>
      </c>
      <c r="GA39" t="s">
        <v>34</v>
      </c>
      <c r="GB39" s="22">
        <v>33</v>
      </c>
      <c r="GC39" s="22">
        <v>38</v>
      </c>
      <c r="GD39">
        <v>59</v>
      </c>
      <c r="GE39" s="17">
        <f>'[1]Группа 5'!AU12</f>
        <v>6.151515151515151</v>
      </c>
      <c r="GF39" t="s">
        <v>34</v>
      </c>
      <c r="GG39" s="22">
        <v>11</v>
      </c>
      <c r="GH39" s="22">
        <v>38</v>
      </c>
      <c r="GI39">
        <v>413</v>
      </c>
      <c r="GJ39" s="17">
        <f>'[1]Группа 5'!AZ12</f>
        <v>8.454545454545455</v>
      </c>
      <c r="GP39" s="35" t="s">
        <v>376</v>
      </c>
      <c r="GQ39" s="16">
        <v>1</v>
      </c>
      <c r="GR39" s="16">
        <v>1</v>
      </c>
      <c r="GS39" s="35">
        <v>416</v>
      </c>
      <c r="GT39" s="43">
        <f>'[1]Группа 5'!BE12</f>
        <v>6.3</v>
      </c>
      <c r="HU39" s="22"/>
      <c r="HV39" s="22"/>
      <c r="HW39" s="22"/>
      <c r="HX39" s="17"/>
      <c r="HZ39" s="22"/>
      <c r="IA39" s="22"/>
      <c r="IB39" s="22"/>
      <c r="IC39" s="17"/>
      <c r="IE39" s="22"/>
      <c r="IF39" s="22"/>
      <c r="IG39" s="22"/>
      <c r="IH39" s="17"/>
      <c r="IJ39" s="22"/>
      <c r="IK39" s="22"/>
      <c r="IL39" s="22"/>
      <c r="IM39" s="17"/>
      <c r="IO39" s="22"/>
      <c r="IP39" s="22"/>
      <c r="IQ39" s="22"/>
      <c r="IR39" s="17"/>
    </row>
    <row r="40" spans="1:252" ht="15.75">
      <c r="A40" s="34">
        <v>5</v>
      </c>
      <c r="B40" s="29" t="s">
        <v>374</v>
      </c>
      <c r="FL40" t="s">
        <v>377</v>
      </c>
      <c r="FM40" s="22">
        <v>27</v>
      </c>
      <c r="FN40" s="22">
        <v>85</v>
      </c>
      <c r="FO40" s="22">
        <v>491</v>
      </c>
      <c r="FP40" s="17">
        <f>'[1]Группа 5'!AK13</f>
        <v>8.148148148148149</v>
      </c>
      <c r="GP40" s="35"/>
      <c r="GQ40" s="35"/>
      <c r="GR40" s="35"/>
      <c r="GS40" s="35"/>
      <c r="GT40" s="35"/>
      <c r="HU40" s="22"/>
      <c r="HV40" s="22"/>
      <c r="HW40" s="22"/>
      <c r="HX40" s="17"/>
      <c r="HZ40" s="22"/>
      <c r="IA40" s="22"/>
      <c r="IB40" s="22"/>
      <c r="IC40" s="17"/>
      <c r="IE40" s="22"/>
      <c r="IF40" s="22"/>
      <c r="IG40" s="22"/>
      <c r="IH40" s="17"/>
      <c r="IJ40" s="22"/>
      <c r="IK40" s="22"/>
      <c r="IL40" s="22"/>
      <c r="IM40" s="17"/>
      <c r="IO40" s="22"/>
      <c r="IP40" s="22"/>
      <c r="IQ40" s="22"/>
      <c r="IR40" s="17"/>
    </row>
    <row r="41" spans="1:252" ht="15.75">
      <c r="A41" s="34">
        <v>3</v>
      </c>
      <c r="B41" s="29" t="s">
        <v>367</v>
      </c>
      <c r="R41" t="s">
        <v>204</v>
      </c>
      <c r="S41" s="22">
        <v>219</v>
      </c>
      <c r="T41" s="22">
        <v>404</v>
      </c>
      <c r="U41">
        <v>117</v>
      </c>
      <c r="V41" s="17">
        <f>'[1]Группа 3'!V6</f>
        <v>4.844748858447488</v>
      </c>
      <c r="FL41" t="s">
        <v>204</v>
      </c>
      <c r="FM41" s="22">
        <v>230</v>
      </c>
      <c r="FN41" s="22">
        <v>404</v>
      </c>
      <c r="FO41" s="22">
        <v>134</v>
      </c>
      <c r="FP41" s="17">
        <f>'[1]Группа 3'!DR6</f>
        <v>4.756521739130434</v>
      </c>
      <c r="FV41" t="s">
        <v>204</v>
      </c>
      <c r="FW41" s="22">
        <v>130</v>
      </c>
      <c r="FX41" s="22">
        <v>404</v>
      </c>
      <c r="FY41">
        <v>369</v>
      </c>
      <c r="FZ41" s="17">
        <f>'[1]Группа 3'!DW6</f>
        <v>6.107692307692307</v>
      </c>
      <c r="GF41" t="s">
        <v>204</v>
      </c>
      <c r="GG41" s="22">
        <v>67</v>
      </c>
      <c r="GH41" s="22">
        <v>404</v>
      </c>
      <c r="GI41">
        <v>308</v>
      </c>
      <c r="GJ41" s="17">
        <f>'[1]Группа 3'!EG6</f>
        <v>9.029850746268657</v>
      </c>
      <c r="GP41" s="35"/>
      <c r="GQ41" s="35"/>
      <c r="GR41" s="35"/>
      <c r="GS41" s="35"/>
      <c r="GT41" s="35"/>
      <c r="HU41" s="22"/>
      <c r="HV41" s="22"/>
      <c r="HW41" s="22"/>
      <c r="HX41" s="17"/>
      <c r="HZ41" s="22"/>
      <c r="IA41" s="22"/>
      <c r="IB41" s="22"/>
      <c r="IC41" s="17"/>
      <c r="IE41" s="22"/>
      <c r="IF41" s="22"/>
      <c r="IG41" s="22"/>
      <c r="IH41" s="17"/>
      <c r="IJ41" s="22"/>
      <c r="IK41" s="22"/>
      <c r="IL41" s="22"/>
      <c r="IM41" s="17"/>
      <c r="IO41" s="22"/>
      <c r="IP41" s="22"/>
      <c r="IQ41" s="22"/>
      <c r="IR41" s="17"/>
    </row>
    <row r="42" spans="1:252" ht="15.75">
      <c r="A42" s="34">
        <v>2</v>
      </c>
      <c r="B42" s="29" t="s">
        <v>223</v>
      </c>
      <c r="FB42" t="s">
        <v>204</v>
      </c>
      <c r="FC42" s="22">
        <v>120</v>
      </c>
      <c r="FD42" s="22">
        <v>155</v>
      </c>
      <c r="FE42">
        <v>45</v>
      </c>
      <c r="FF42" s="17">
        <f>'[1]Группа 2'!BE9</f>
        <v>3.291666666666667</v>
      </c>
      <c r="FM42" s="22"/>
      <c r="FN42" s="22"/>
      <c r="FO42" s="22"/>
      <c r="FP42" s="17"/>
      <c r="GP42" s="35"/>
      <c r="GQ42" s="35"/>
      <c r="GR42" s="35"/>
      <c r="GS42" s="35"/>
      <c r="GT42" s="35"/>
      <c r="HU42" s="22"/>
      <c r="HV42" s="22"/>
      <c r="HW42" s="22"/>
      <c r="HX42" s="17"/>
      <c r="HZ42" s="22"/>
      <c r="IA42" s="22"/>
      <c r="IB42" s="22"/>
      <c r="IC42" s="17"/>
      <c r="IE42" s="22"/>
      <c r="IF42" s="22"/>
      <c r="IG42" s="22"/>
      <c r="IH42" s="17"/>
      <c r="IJ42" s="22"/>
      <c r="IK42" s="22"/>
      <c r="IL42" s="22"/>
      <c r="IM42" s="17"/>
      <c r="IO42" s="22"/>
      <c r="IP42" s="22"/>
      <c r="IQ42" s="22"/>
      <c r="IR42" s="17"/>
    </row>
    <row r="43" spans="1:172" ht="15.75">
      <c r="A43" s="34">
        <v>3</v>
      </c>
      <c r="B43" s="29" t="s">
        <v>62</v>
      </c>
      <c r="FB43" t="s">
        <v>86</v>
      </c>
      <c r="FC43">
        <v>27</v>
      </c>
      <c r="FD43">
        <v>28</v>
      </c>
      <c r="FE43">
        <v>33</v>
      </c>
      <c r="FF43" s="17">
        <f>'Группа 3'!V5</f>
        <v>4.421052631578947</v>
      </c>
      <c r="FK43" s="17"/>
      <c r="FP43" s="17"/>
    </row>
    <row r="44" spans="1:172" ht="15.75">
      <c r="A44" s="34">
        <v>3</v>
      </c>
      <c r="B44" s="29" t="s">
        <v>230</v>
      </c>
      <c r="C44" t="s">
        <v>231</v>
      </c>
      <c r="D44" s="22">
        <v>127</v>
      </c>
      <c r="E44" s="22">
        <v>425</v>
      </c>
      <c r="F44">
        <v>301</v>
      </c>
      <c r="G44" s="17">
        <f>'[1]Группа 3'!L11</f>
        <v>6.346456692913385</v>
      </c>
      <c r="I44" s="22"/>
      <c r="J44" s="22"/>
      <c r="L44" s="17"/>
      <c r="M44" t="s">
        <v>231</v>
      </c>
      <c r="N44" s="22">
        <v>327</v>
      </c>
      <c r="O44" s="22">
        <v>425</v>
      </c>
      <c r="P44">
        <v>70</v>
      </c>
      <c r="Q44" s="17">
        <f>'[1]Группа 3'!Q11</f>
        <v>4.299694189602446</v>
      </c>
      <c r="FF44" s="17"/>
      <c r="FK44" s="17"/>
      <c r="FP44" s="17"/>
    </row>
    <row r="45" spans="1:192" ht="15.75">
      <c r="A45" s="34">
        <v>3</v>
      </c>
      <c r="B45" s="29" t="s">
        <v>420</v>
      </c>
      <c r="D45" s="22"/>
      <c r="E45" s="22"/>
      <c r="G45" s="17"/>
      <c r="I45" s="22"/>
      <c r="J45" s="22"/>
      <c r="L45" s="17"/>
      <c r="M45" t="s">
        <v>34</v>
      </c>
      <c r="N45" s="22">
        <v>9</v>
      </c>
      <c r="O45" s="22">
        <v>10</v>
      </c>
      <c r="P45">
        <v>17</v>
      </c>
      <c r="Q45" s="17">
        <f>'[1]Группа 3'!Q12</f>
        <v>4.111111111111111</v>
      </c>
      <c r="FF45" s="17"/>
      <c r="FK45" s="17"/>
      <c r="FP45" s="17"/>
      <c r="GF45" s="35" t="s">
        <v>34</v>
      </c>
      <c r="GG45" s="16">
        <v>2</v>
      </c>
      <c r="GH45" s="16">
        <v>10</v>
      </c>
      <c r="GI45" s="35">
        <v>210</v>
      </c>
      <c r="GJ45" s="43">
        <f>'[1]Группа 3'!EG12</f>
        <v>9</v>
      </c>
    </row>
    <row r="46" spans="1:222" ht="15.75">
      <c r="A46" s="10">
        <v>2</v>
      </c>
      <c r="B46" s="30" t="s">
        <v>46</v>
      </c>
      <c r="C46" t="s">
        <v>87</v>
      </c>
      <c r="D46" s="22">
        <v>59</v>
      </c>
      <c r="E46" s="22">
        <v>130</v>
      </c>
      <c r="F46" s="22">
        <v>202</v>
      </c>
      <c r="G46" s="17">
        <f>'Группа 2'!G5</f>
        <v>4.203389830508474</v>
      </c>
      <c r="I46" s="22"/>
      <c r="J46" s="22"/>
      <c r="K46" s="22"/>
      <c r="L46" s="17"/>
      <c r="M46" t="s">
        <v>87</v>
      </c>
      <c r="N46" s="22">
        <v>130</v>
      </c>
      <c r="O46" s="22">
        <v>130</v>
      </c>
      <c r="P46" s="22">
        <v>16</v>
      </c>
      <c r="Q46" s="17">
        <f>'Группа 2'!L5</f>
        <v>3</v>
      </c>
      <c r="FB46" t="s">
        <v>87</v>
      </c>
      <c r="FC46" s="22">
        <v>88</v>
      </c>
      <c r="FD46" s="22">
        <v>130</v>
      </c>
      <c r="FE46" s="22">
        <v>118</v>
      </c>
      <c r="FF46" s="17">
        <f>'Группа 2'!V5</f>
        <v>3.4772727272727275</v>
      </c>
      <c r="FH46" s="22"/>
      <c r="FI46" s="22"/>
      <c r="FJ46" s="22"/>
      <c r="FK46" s="17"/>
      <c r="FM46" s="22"/>
      <c r="FN46" s="22"/>
      <c r="FO46" s="22"/>
      <c r="FP46" s="17"/>
      <c r="GZ46" t="s">
        <v>87</v>
      </c>
      <c r="HA46" s="22">
        <v>12</v>
      </c>
      <c r="HB46" s="22">
        <v>130</v>
      </c>
      <c r="HC46" s="22">
        <v>490</v>
      </c>
      <c r="HD46" s="17">
        <f>'Группа 2'!AP5</f>
        <v>12.833333333333334</v>
      </c>
      <c r="HK46" s="22"/>
      <c r="HL46" s="22"/>
      <c r="HM46" s="22"/>
      <c r="HN46" s="17"/>
    </row>
    <row r="47" spans="1:172" ht="15.75">
      <c r="A47" s="10">
        <v>3</v>
      </c>
      <c r="B47" s="30" t="s">
        <v>67</v>
      </c>
      <c r="I47" s="22"/>
      <c r="J47" s="22"/>
      <c r="K47" s="22"/>
      <c r="L47" s="17"/>
      <c r="M47" t="s">
        <v>88</v>
      </c>
      <c r="N47" s="22">
        <v>157</v>
      </c>
      <c r="O47" s="22">
        <v>165</v>
      </c>
      <c r="P47" s="22">
        <v>39</v>
      </c>
      <c r="Q47" s="17">
        <f>'Группа 3'!L6</f>
        <v>4.050955414012739</v>
      </c>
      <c r="FL47" t="s">
        <v>89</v>
      </c>
      <c r="FM47" s="22">
        <v>90</v>
      </c>
      <c r="FN47" s="22">
        <v>191</v>
      </c>
      <c r="FO47" s="22">
        <v>149</v>
      </c>
      <c r="FP47" s="17">
        <f>'[1]Группа 3'!DR13</f>
        <v>5.122222222222222</v>
      </c>
    </row>
    <row r="48" spans="1:212" ht="15.75">
      <c r="A48" s="10">
        <v>4</v>
      </c>
      <c r="B48" s="30" t="s">
        <v>144</v>
      </c>
      <c r="C48" s="17" t="s">
        <v>145</v>
      </c>
      <c r="D48" s="22">
        <v>38</v>
      </c>
      <c r="E48" s="22">
        <v>68</v>
      </c>
      <c r="F48" s="22">
        <v>275</v>
      </c>
      <c r="G48" s="17">
        <f>'[1]Группа 4'!G6</f>
        <v>5.7894736842105265</v>
      </c>
      <c r="H48" s="17"/>
      <c r="I48" s="22"/>
      <c r="J48" s="22"/>
      <c r="K48" s="22"/>
      <c r="L48" s="17"/>
      <c r="M48" s="17" t="s">
        <v>145</v>
      </c>
      <c r="N48" s="22">
        <v>63</v>
      </c>
      <c r="O48" s="22">
        <v>68</v>
      </c>
      <c r="P48" s="22">
        <v>78</v>
      </c>
      <c r="Q48" s="17">
        <f>'[1]Группа 4'!L6</f>
        <v>5.079365079365079</v>
      </c>
      <c r="FL48" s="43" t="s">
        <v>146</v>
      </c>
      <c r="FM48" s="16">
        <v>2</v>
      </c>
      <c r="FN48" s="16">
        <v>5</v>
      </c>
      <c r="FO48" s="16">
        <v>244</v>
      </c>
      <c r="FP48" s="43">
        <f>'[1]Группа 4'!BE6</f>
        <v>7</v>
      </c>
      <c r="GF48" s="43" t="s">
        <v>147</v>
      </c>
      <c r="GG48" s="16">
        <v>2</v>
      </c>
      <c r="GH48" s="16">
        <v>8</v>
      </c>
      <c r="GI48" s="16">
        <v>355</v>
      </c>
      <c r="GJ48" s="43">
        <f>'[1]Группа 4'!BT6</f>
        <v>8.8</v>
      </c>
      <c r="GK48" s="43"/>
      <c r="GL48" s="16"/>
      <c r="GM48" s="16"/>
      <c r="GN48" s="16"/>
      <c r="GO48" s="17"/>
      <c r="GZ48" s="17" t="s">
        <v>145</v>
      </c>
      <c r="HA48" s="22">
        <v>10</v>
      </c>
      <c r="HB48" s="22">
        <v>68</v>
      </c>
      <c r="HC48" s="22">
        <v>507</v>
      </c>
      <c r="HD48" s="17">
        <f>'[1]Группа 4'!CD6</f>
        <v>10.8</v>
      </c>
    </row>
    <row r="49" spans="1:212" ht="15.75">
      <c r="A49" s="10">
        <v>3</v>
      </c>
      <c r="B49" s="30" t="s">
        <v>423</v>
      </c>
      <c r="C49" s="17"/>
      <c r="D49" s="22"/>
      <c r="E49" s="22"/>
      <c r="F49" s="22"/>
      <c r="G49" s="17"/>
      <c r="H49" s="17"/>
      <c r="I49" s="22"/>
      <c r="J49" s="22"/>
      <c r="K49" s="22"/>
      <c r="L49" s="17"/>
      <c r="M49" s="17"/>
      <c r="N49" s="22"/>
      <c r="O49" s="22"/>
      <c r="P49" s="22"/>
      <c r="Q49" s="17"/>
      <c r="FL49" s="43"/>
      <c r="FM49" s="16"/>
      <c r="FN49" s="16"/>
      <c r="FO49" s="16"/>
      <c r="FP49" s="43"/>
      <c r="GF49" t="s">
        <v>424</v>
      </c>
      <c r="GG49" s="22">
        <v>180</v>
      </c>
      <c r="GH49" s="22">
        <v>435</v>
      </c>
      <c r="GI49" s="22">
        <v>247</v>
      </c>
      <c r="GJ49" s="46">
        <f>'[1]Группа 3'!EG14</f>
        <v>5.416666666666666</v>
      </c>
      <c r="GK49" s="43"/>
      <c r="GL49" s="16"/>
      <c r="GM49" s="16"/>
      <c r="GN49" s="16"/>
      <c r="GO49" s="17"/>
      <c r="GZ49" s="17"/>
      <c r="HA49" s="22"/>
      <c r="HB49" s="22"/>
      <c r="HC49" s="22"/>
      <c r="HD49" s="17"/>
    </row>
    <row r="50" spans="1:252" ht="15.75">
      <c r="A50" s="10">
        <v>2</v>
      </c>
      <c r="B50" s="30" t="s">
        <v>47</v>
      </c>
      <c r="W50" t="s">
        <v>90</v>
      </c>
      <c r="X50" s="22">
        <v>97</v>
      </c>
      <c r="Y50" s="22">
        <v>130</v>
      </c>
      <c r="Z50" s="22">
        <v>20</v>
      </c>
      <c r="AA50" s="17">
        <f>'Группа 2'!Q6</f>
        <v>3.34020618556701</v>
      </c>
      <c r="AC50" s="22"/>
      <c r="AD50" s="22"/>
      <c r="AE50" s="22"/>
      <c r="AF50" s="17"/>
      <c r="AH50" s="22"/>
      <c r="AI50" s="22"/>
      <c r="AJ50" s="22"/>
      <c r="AK50" s="17"/>
      <c r="AM50" s="22"/>
      <c r="AN50" s="22"/>
      <c r="AO50" s="22"/>
      <c r="AP50" s="17"/>
      <c r="AR50" s="22"/>
      <c r="AS50" s="22"/>
      <c r="AT50" s="22"/>
      <c r="AU50" s="17"/>
      <c r="AW50" s="22"/>
      <c r="AX50" s="22"/>
      <c r="AY50" s="22"/>
      <c r="AZ50" s="17"/>
      <c r="BB50" s="22"/>
      <c r="BC50" s="22"/>
      <c r="BD50" s="22"/>
      <c r="BE50" s="17"/>
      <c r="BG50" s="22"/>
      <c r="BH50" s="22"/>
      <c r="BI50" s="22"/>
      <c r="BJ50" s="17"/>
      <c r="BL50" s="22"/>
      <c r="BM50" s="22"/>
      <c r="BN50" s="22"/>
      <c r="BO50" s="17"/>
      <c r="BQ50" s="22"/>
      <c r="BR50" s="22"/>
      <c r="BS50" s="22"/>
      <c r="BT50" s="17"/>
      <c r="BV50" s="22"/>
      <c r="BW50" s="22"/>
      <c r="BX50" s="22"/>
      <c r="BY50" s="17"/>
      <c r="CA50" s="22"/>
      <c r="CB50" s="22"/>
      <c r="CC50" s="22"/>
      <c r="CD50" s="17"/>
      <c r="CF50" s="22"/>
      <c r="CG50" s="22"/>
      <c r="CH50" s="22"/>
      <c r="CI50" s="17"/>
      <c r="CK50" s="22"/>
      <c r="CL50" s="22"/>
      <c r="CM50" s="22"/>
      <c r="CN50" s="17"/>
      <c r="CP50" s="22"/>
      <c r="CQ50" s="22"/>
      <c r="CR50" s="22"/>
      <c r="CS50" s="17"/>
      <c r="CU50" s="22"/>
      <c r="CV50" s="22"/>
      <c r="CW50" s="22"/>
      <c r="CX50" s="17"/>
      <c r="CZ50" s="22"/>
      <c r="DA50" s="22"/>
      <c r="DB50" s="22"/>
      <c r="DC50" s="17"/>
      <c r="DE50" s="22"/>
      <c r="DF50" s="22"/>
      <c r="DG50" s="22"/>
      <c r="DH50" s="17"/>
      <c r="DJ50" s="22"/>
      <c r="DK50" s="22"/>
      <c r="DL50" s="22"/>
      <c r="DM50" s="17"/>
      <c r="DO50" s="22"/>
      <c r="DP50" s="22"/>
      <c r="DQ50" s="22"/>
      <c r="DR50" s="17"/>
      <c r="DT50" s="22"/>
      <c r="DU50" s="22"/>
      <c r="DV50" s="22"/>
      <c r="DW50" s="17"/>
      <c r="DY50" s="22"/>
      <c r="DZ50" s="22"/>
      <c r="EA50" s="22"/>
      <c r="EB50" s="17"/>
      <c r="ED50" s="22"/>
      <c r="EE50" s="22"/>
      <c r="EF50" s="22"/>
      <c r="EG50" s="17"/>
      <c r="EI50" s="22"/>
      <c r="EJ50" s="22"/>
      <c r="EK50" s="22"/>
      <c r="EL50" s="17"/>
      <c r="EN50" s="22"/>
      <c r="EO50" s="22"/>
      <c r="EP50" s="22"/>
      <c r="EQ50" s="17"/>
      <c r="ES50" s="22"/>
      <c r="ET50" s="22"/>
      <c r="EU50" s="22"/>
      <c r="EV50" s="17"/>
      <c r="EX50" s="22"/>
      <c r="EY50" s="22"/>
      <c r="EZ50" s="22"/>
      <c r="FA50" s="17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V50" s="22"/>
      <c r="GW50" s="22"/>
      <c r="GX50" s="22"/>
      <c r="GY50" s="17"/>
      <c r="GZ50" s="4"/>
      <c r="HA50" s="4"/>
      <c r="HB50" s="4"/>
      <c r="HC50" s="4"/>
      <c r="HD50" s="4"/>
      <c r="HF50" s="22"/>
      <c r="HG50" s="22"/>
      <c r="HH50" s="22"/>
      <c r="HI50" s="17"/>
      <c r="HJ50" s="4"/>
      <c r="HK50" s="4"/>
      <c r="HL50" s="4"/>
      <c r="HM50" s="4"/>
      <c r="HN50" s="4"/>
      <c r="HP50" s="22"/>
      <c r="HQ50" s="22"/>
      <c r="HR50" s="22"/>
      <c r="HS50" s="17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15.75">
      <c r="A51" s="10">
        <v>4</v>
      </c>
      <c r="B51" s="30" t="s">
        <v>268</v>
      </c>
      <c r="X51" s="22"/>
      <c r="Y51" s="22"/>
      <c r="Z51" s="22"/>
      <c r="AA51" s="17"/>
      <c r="AC51" s="22"/>
      <c r="AD51" s="22"/>
      <c r="AE51" s="22"/>
      <c r="AF51" s="17"/>
      <c r="AH51" s="22"/>
      <c r="AI51" s="22"/>
      <c r="AJ51" s="22"/>
      <c r="AK51" s="17"/>
      <c r="AM51" s="22"/>
      <c r="AN51" s="22"/>
      <c r="AO51" s="22"/>
      <c r="AP51" s="17"/>
      <c r="AR51" s="22"/>
      <c r="AS51" s="22"/>
      <c r="AT51" s="22"/>
      <c r="AU51" s="17"/>
      <c r="AW51" s="22"/>
      <c r="AX51" s="22"/>
      <c r="AY51" s="22"/>
      <c r="AZ51" s="17"/>
      <c r="BB51" s="22"/>
      <c r="BC51" s="22"/>
      <c r="BD51" s="22"/>
      <c r="BE51" s="17"/>
      <c r="BG51" s="22"/>
      <c r="BH51" s="22"/>
      <c r="BI51" s="22"/>
      <c r="BJ51" s="17"/>
      <c r="BL51" s="22"/>
      <c r="BM51" s="22"/>
      <c r="BN51" s="22"/>
      <c r="BO51" s="17"/>
      <c r="BQ51" s="22"/>
      <c r="BR51" s="22"/>
      <c r="BS51" s="22"/>
      <c r="BT51" s="17"/>
      <c r="BV51" s="22"/>
      <c r="BW51" s="22"/>
      <c r="BX51" s="22"/>
      <c r="BY51" s="17"/>
      <c r="CA51" s="22"/>
      <c r="CB51" s="22"/>
      <c r="CC51" s="22"/>
      <c r="CD51" s="17"/>
      <c r="CF51" s="22"/>
      <c r="CG51" s="22"/>
      <c r="CH51" s="22"/>
      <c r="CI51" s="17"/>
      <c r="CK51" s="22"/>
      <c r="CL51" s="22"/>
      <c r="CM51" s="22"/>
      <c r="CN51" s="17"/>
      <c r="CP51" s="22"/>
      <c r="CQ51" s="22"/>
      <c r="CR51" s="22"/>
      <c r="CS51" s="17"/>
      <c r="CU51" s="22"/>
      <c r="CV51" s="22"/>
      <c r="CW51" s="22"/>
      <c r="CX51" s="17"/>
      <c r="CZ51" s="22"/>
      <c r="DA51" s="22"/>
      <c r="DB51" s="22"/>
      <c r="DC51" s="17"/>
      <c r="DE51" s="22"/>
      <c r="DF51" s="22"/>
      <c r="DG51" s="22"/>
      <c r="DH51" s="17"/>
      <c r="DJ51" s="22"/>
      <c r="DK51" s="22"/>
      <c r="DL51" s="22"/>
      <c r="DM51" s="17"/>
      <c r="DO51" s="22"/>
      <c r="DP51" s="22"/>
      <c r="DQ51" s="22"/>
      <c r="DR51" s="17"/>
      <c r="DT51" s="22"/>
      <c r="DU51" s="22"/>
      <c r="DV51" s="22"/>
      <c r="DW51" s="17"/>
      <c r="DY51" s="22"/>
      <c r="DZ51" s="22"/>
      <c r="EA51" s="22"/>
      <c r="EB51" s="17"/>
      <c r="ED51" s="22"/>
      <c r="EE51" s="22"/>
      <c r="EF51" s="22"/>
      <c r="EG51" s="17"/>
      <c r="EI51" s="22"/>
      <c r="EJ51" s="22"/>
      <c r="EK51" s="22"/>
      <c r="EL51" s="17"/>
      <c r="EN51" s="22"/>
      <c r="EO51" s="22"/>
      <c r="EP51" s="22"/>
      <c r="EQ51" s="17"/>
      <c r="ES51" s="22"/>
      <c r="ET51" s="22"/>
      <c r="EU51" s="22"/>
      <c r="EV51" s="17"/>
      <c r="EX51" s="22"/>
      <c r="EY51" s="22"/>
      <c r="EZ51" s="22"/>
      <c r="FA51" s="17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17" t="s">
        <v>269</v>
      </c>
      <c r="FM51" s="22">
        <v>59</v>
      </c>
      <c r="FN51" s="22">
        <v>156</v>
      </c>
      <c r="FO51" s="69">
        <v>134</v>
      </c>
      <c r="FP51" s="18">
        <f>'[1]Группа 4'!BE7</f>
        <v>6.6440677966101696</v>
      </c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V51" s="22"/>
      <c r="GW51" s="22"/>
      <c r="GX51" s="22"/>
      <c r="GY51" s="17"/>
      <c r="GZ51" s="4"/>
      <c r="HA51" s="4"/>
      <c r="HB51" s="4"/>
      <c r="HC51" s="4"/>
      <c r="HD51" s="4"/>
      <c r="HF51" s="22"/>
      <c r="HG51" s="22"/>
      <c r="HH51" s="22"/>
      <c r="HI51" s="17"/>
      <c r="HJ51" s="4"/>
      <c r="HK51" s="4"/>
      <c r="HL51" s="4"/>
      <c r="HM51" s="4"/>
      <c r="HN51" s="4"/>
      <c r="HP51" s="22"/>
      <c r="HQ51" s="22"/>
      <c r="HR51" s="22"/>
      <c r="HS51" s="17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17" t="s">
        <v>269</v>
      </c>
      <c r="IE51" s="22">
        <v>110</v>
      </c>
      <c r="IF51" s="22">
        <v>156</v>
      </c>
      <c r="IG51" s="69">
        <v>42</v>
      </c>
      <c r="IH51" s="18">
        <f>'[1]Группа 4'!CN7</f>
        <v>5.418181818181818</v>
      </c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15.75">
      <c r="A52" s="10">
        <v>3</v>
      </c>
      <c r="B52" s="30" t="s">
        <v>304</v>
      </c>
      <c r="R52" t="s">
        <v>305</v>
      </c>
      <c r="S52" s="22">
        <v>311</v>
      </c>
      <c r="T52" s="22">
        <v>359</v>
      </c>
      <c r="U52">
        <v>39</v>
      </c>
      <c r="V52" s="17">
        <f>'[1]Группа 3'!V15</f>
        <v>4.154340836012862</v>
      </c>
      <c r="X52" s="22"/>
      <c r="Y52" s="22"/>
      <c r="Z52" s="22"/>
      <c r="AA52" s="17"/>
      <c r="AC52" s="22"/>
      <c r="AD52" s="22"/>
      <c r="AE52" s="22"/>
      <c r="AF52" s="17"/>
      <c r="AH52" s="22"/>
      <c r="AI52" s="22"/>
      <c r="AJ52" s="22"/>
      <c r="AK52" s="17"/>
      <c r="AM52" s="22"/>
      <c r="AN52" s="22"/>
      <c r="AO52" s="22"/>
      <c r="AP52" s="17"/>
      <c r="AQ52" s="42" t="s">
        <v>306</v>
      </c>
      <c r="AR52" s="22">
        <v>31</v>
      </c>
      <c r="AS52" s="22">
        <v>33</v>
      </c>
      <c r="AT52" s="22">
        <v>7</v>
      </c>
      <c r="AU52" s="17">
        <f>'[1]Группа 3'!AK15</f>
        <v>4.064516129032258</v>
      </c>
      <c r="AW52" s="22"/>
      <c r="AX52" s="22"/>
      <c r="AY52" s="22"/>
      <c r="AZ52" s="17"/>
      <c r="BA52" t="s">
        <v>307</v>
      </c>
      <c r="BB52" s="22">
        <v>67</v>
      </c>
      <c r="BC52" s="22">
        <v>143</v>
      </c>
      <c r="BD52" s="22">
        <v>109</v>
      </c>
      <c r="BE52" s="17">
        <f>'[1]Группа 3'!AU15</f>
        <v>5.134328358208956</v>
      </c>
      <c r="BG52" s="22"/>
      <c r="BH52" s="22"/>
      <c r="BI52" s="22"/>
      <c r="BJ52" s="17"/>
      <c r="BL52" s="22"/>
      <c r="BM52" s="22"/>
      <c r="BN52" s="22"/>
      <c r="BO52" s="17"/>
      <c r="BQ52" s="22"/>
      <c r="BR52" s="22"/>
      <c r="BS52" s="22"/>
      <c r="BT52" s="17"/>
      <c r="BV52" s="22"/>
      <c r="BW52" s="22"/>
      <c r="BX52" s="22"/>
      <c r="BY52" s="17"/>
      <c r="CA52" s="22"/>
      <c r="CB52" s="22"/>
      <c r="CC52" s="22"/>
      <c r="CD52" s="17"/>
      <c r="CF52" s="22"/>
      <c r="CG52" s="22"/>
      <c r="CH52" s="22"/>
      <c r="CI52" s="17"/>
      <c r="CK52" s="22"/>
      <c r="CL52" s="22"/>
      <c r="CM52" s="22"/>
      <c r="CN52" s="17"/>
      <c r="CP52" s="22"/>
      <c r="CQ52" s="22"/>
      <c r="CR52" s="22"/>
      <c r="CS52" s="17"/>
      <c r="CU52" s="22"/>
      <c r="CV52" s="22"/>
      <c r="CW52" s="22"/>
      <c r="CX52" s="17"/>
      <c r="CZ52" s="22"/>
      <c r="DA52" s="22"/>
      <c r="DB52" s="22"/>
      <c r="DC52" s="17"/>
      <c r="DE52" s="22"/>
      <c r="DF52" s="22"/>
      <c r="DG52" s="22"/>
      <c r="DH52" s="17"/>
      <c r="DJ52" s="22"/>
      <c r="DK52" s="22"/>
      <c r="DL52" s="22"/>
      <c r="DM52" s="17"/>
      <c r="DO52" s="22"/>
      <c r="DP52" s="22"/>
      <c r="DQ52" s="22"/>
      <c r="DR52" s="17"/>
      <c r="DT52" s="22"/>
      <c r="DU52" s="22"/>
      <c r="DV52" s="22"/>
      <c r="DW52" s="17"/>
      <c r="DY52" s="22"/>
      <c r="DZ52" s="22"/>
      <c r="EA52" s="22"/>
      <c r="EB52" s="17"/>
      <c r="ED52" s="22"/>
      <c r="EE52" s="22"/>
      <c r="EF52" s="22"/>
      <c r="EG52" s="17"/>
      <c r="EI52" s="22"/>
      <c r="EJ52" s="22"/>
      <c r="EK52" s="22"/>
      <c r="EL52" s="17"/>
      <c r="EN52" s="22"/>
      <c r="EO52" s="22"/>
      <c r="EP52" s="22"/>
      <c r="EQ52" s="17"/>
      <c r="ES52" s="22"/>
      <c r="ET52" s="22"/>
      <c r="EU52" s="22"/>
      <c r="EV52" s="17"/>
      <c r="EX52" s="22"/>
      <c r="EY52" s="22"/>
      <c r="EZ52" s="22"/>
      <c r="FA52" s="17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35" t="s">
        <v>306</v>
      </c>
      <c r="FM52" s="16">
        <v>2</v>
      </c>
      <c r="FN52" s="16">
        <v>33</v>
      </c>
      <c r="FO52" s="70">
        <v>323</v>
      </c>
      <c r="FP52" s="21">
        <f>'[1]Группа 3'!DR15</f>
        <v>22.8</v>
      </c>
      <c r="FR52" s="22"/>
      <c r="FS52" s="22"/>
      <c r="FT52" s="42"/>
      <c r="FU52" s="46">
        <f>'[1]Группа 3'!DR15</f>
        <v>22.8</v>
      </c>
      <c r="FV52" t="s">
        <v>308</v>
      </c>
      <c r="FW52" s="22">
        <v>18</v>
      </c>
      <c r="FX52" s="22">
        <v>57</v>
      </c>
      <c r="FY52" s="42">
        <v>215</v>
      </c>
      <c r="FZ52" s="46">
        <f>'[1]Группа 3'!DW15</f>
        <v>6.166666666666666</v>
      </c>
      <c r="GA52" t="s">
        <v>305</v>
      </c>
      <c r="GB52" s="22">
        <v>41</v>
      </c>
      <c r="GC52" s="22">
        <v>359</v>
      </c>
      <c r="GD52" s="42">
        <v>406</v>
      </c>
      <c r="GE52" s="46">
        <f>'[1]Группа 3'!EB15</f>
        <v>11.75609756097561</v>
      </c>
      <c r="GF52" t="s">
        <v>305</v>
      </c>
      <c r="GG52" s="22">
        <v>38</v>
      </c>
      <c r="GH52" s="22">
        <v>359</v>
      </c>
      <c r="GI52" s="42">
        <v>383</v>
      </c>
      <c r="GJ52" s="46">
        <f>'[1]Группа 3'!EG15</f>
        <v>12.447368421052632</v>
      </c>
      <c r="GK52" s="4"/>
      <c r="GL52" s="4"/>
      <c r="GM52" s="4"/>
      <c r="GN52" s="4"/>
      <c r="GO52" s="4"/>
      <c r="GP52" s="4"/>
      <c r="GQ52" s="4"/>
      <c r="GR52" s="4"/>
      <c r="GS52" s="4"/>
      <c r="GT52" s="4"/>
      <c r="GV52" s="22"/>
      <c r="GW52" s="22"/>
      <c r="GX52" s="22"/>
      <c r="GY52" s="17"/>
      <c r="GZ52" s="4"/>
      <c r="HA52" s="4"/>
      <c r="HB52" s="4"/>
      <c r="HC52" s="4"/>
      <c r="HD52" s="4"/>
      <c r="HF52" s="22"/>
      <c r="HG52" s="22"/>
      <c r="HH52" s="22"/>
      <c r="HI52" s="17"/>
      <c r="HJ52" s="4"/>
      <c r="HK52" s="4"/>
      <c r="HL52" s="4"/>
      <c r="HM52" s="4"/>
      <c r="HN52" s="4"/>
      <c r="HP52" s="22"/>
      <c r="HQ52" s="22"/>
      <c r="HR52" s="22"/>
      <c r="HS52" s="17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17"/>
      <c r="IE52" s="22"/>
      <c r="IF52" s="22"/>
      <c r="IG52" s="69"/>
      <c r="IH52" s="18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15.75">
      <c r="A53" s="10">
        <v>5</v>
      </c>
      <c r="B53" s="29" t="s">
        <v>70</v>
      </c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t="s">
        <v>91</v>
      </c>
      <c r="FM53" s="22">
        <v>22</v>
      </c>
      <c r="FN53" s="22">
        <v>22</v>
      </c>
      <c r="FO53" s="22">
        <v>31</v>
      </c>
      <c r="FP53" s="46">
        <f>'[1]Группа 5'!AK14</f>
        <v>6</v>
      </c>
      <c r="FR53" s="22"/>
      <c r="FS53" s="22"/>
      <c r="FT53" s="22"/>
      <c r="FU53" s="46">
        <f>'Группа 5'!V5</f>
        <v>6</v>
      </c>
      <c r="FW53" s="22"/>
      <c r="FX53" s="22"/>
      <c r="FY53" s="22"/>
      <c r="FZ53" s="46"/>
      <c r="GA53" t="s">
        <v>92</v>
      </c>
      <c r="GB53" s="22">
        <v>47</v>
      </c>
      <c r="GC53" s="22">
        <v>88</v>
      </c>
      <c r="GD53" s="22">
        <v>253</v>
      </c>
      <c r="GE53" s="46">
        <f>'Группа 5'!AF5</f>
        <v>6.872340425531915</v>
      </c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t="s">
        <v>92</v>
      </c>
      <c r="GQ53" s="22">
        <v>33</v>
      </c>
      <c r="GR53" s="22">
        <v>88</v>
      </c>
      <c r="GS53" s="22">
        <v>324</v>
      </c>
      <c r="GT53" s="17">
        <f>'Группа 5'!AP5</f>
        <v>7.666666666666666</v>
      </c>
      <c r="GZ53" s="4"/>
      <c r="HA53" s="4"/>
      <c r="HB53" s="4"/>
      <c r="HC53" s="4"/>
      <c r="HD53" s="4"/>
      <c r="HJ53" t="s">
        <v>92</v>
      </c>
      <c r="HK53" s="22">
        <v>59</v>
      </c>
      <c r="HL53" s="22">
        <v>88</v>
      </c>
      <c r="HM53" s="22">
        <v>167</v>
      </c>
      <c r="HN53" s="46">
        <f>'[1]Группа 5'!BO14</f>
        <v>6.491525423728813</v>
      </c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15.75">
      <c r="A54" s="10">
        <v>2</v>
      </c>
      <c r="B54" s="29" t="s">
        <v>368</v>
      </c>
      <c r="FB54" s="4"/>
      <c r="FC54" s="4"/>
      <c r="FD54" s="4"/>
      <c r="FE54" s="4"/>
      <c r="FF54" s="4"/>
      <c r="FG54" s="4"/>
      <c r="FH54" s="4"/>
      <c r="FI54" s="4"/>
      <c r="FJ54" s="4"/>
      <c r="FK54" s="4"/>
      <c r="FM54" s="22"/>
      <c r="FN54" s="22"/>
      <c r="FO54" s="22"/>
      <c r="FP54" s="46"/>
      <c r="FR54" s="22"/>
      <c r="FS54" s="22"/>
      <c r="FT54" s="22"/>
      <c r="FU54" s="46"/>
      <c r="FV54" t="s">
        <v>317</v>
      </c>
      <c r="FW54" s="22">
        <v>466</v>
      </c>
      <c r="FX54" s="22">
        <v>705</v>
      </c>
      <c r="FY54" s="22">
        <v>29</v>
      </c>
      <c r="FZ54" s="46">
        <f>'[1]Группа 2'!BT12</f>
        <v>3.5128755364806867</v>
      </c>
      <c r="GB54" s="22"/>
      <c r="GC54" s="22"/>
      <c r="GD54" s="22"/>
      <c r="GE54" s="46"/>
      <c r="GF54" s="4"/>
      <c r="GG54" s="4"/>
      <c r="GH54" s="4"/>
      <c r="GI54" s="4"/>
      <c r="GJ54" s="4"/>
      <c r="GK54" s="4"/>
      <c r="GL54" s="4"/>
      <c r="GM54" s="4"/>
      <c r="GN54" s="4"/>
      <c r="GO54" s="4"/>
      <c r="GQ54" s="22"/>
      <c r="GR54" s="22"/>
      <c r="GS54" s="22"/>
      <c r="GT54" s="17"/>
      <c r="GZ54" s="4"/>
      <c r="HA54" s="4"/>
      <c r="HB54" s="4"/>
      <c r="HC54" s="4"/>
      <c r="HD54" s="4"/>
      <c r="HK54" s="22"/>
      <c r="HL54" s="22"/>
      <c r="HM54" s="22"/>
      <c r="HN54" s="46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15.75">
      <c r="A55" s="10">
        <v>2</v>
      </c>
      <c r="B55" s="29" t="s">
        <v>361</v>
      </c>
      <c r="FB55" s="4"/>
      <c r="FC55" s="4"/>
      <c r="FD55" s="4"/>
      <c r="FE55" s="4"/>
      <c r="FF55" s="4"/>
      <c r="FG55" s="4"/>
      <c r="FH55" s="4"/>
      <c r="FI55" s="4"/>
      <c r="FJ55" s="4"/>
      <c r="FK55" s="4"/>
      <c r="FM55" s="22"/>
      <c r="FN55" s="22"/>
      <c r="FO55" s="22"/>
      <c r="FP55" s="46"/>
      <c r="FR55" s="22"/>
      <c r="FS55" s="22"/>
      <c r="FT55" s="22"/>
      <c r="FU55" s="46"/>
      <c r="FW55" s="22"/>
      <c r="FX55" s="22"/>
      <c r="FY55" s="22"/>
      <c r="FZ55" s="46"/>
      <c r="GB55" s="22"/>
      <c r="GC55" s="22"/>
      <c r="GD55" s="22"/>
      <c r="GE55" s="46"/>
      <c r="GF55" t="s">
        <v>362</v>
      </c>
      <c r="GG55" s="22">
        <v>66</v>
      </c>
      <c r="GH55" s="22">
        <v>237</v>
      </c>
      <c r="GI55" s="42">
        <v>284</v>
      </c>
      <c r="GJ55" s="46">
        <f>'[1]Группа 2'!CD13</f>
        <v>5.590909090909091</v>
      </c>
      <c r="GK55" s="4"/>
      <c r="GL55" s="4"/>
      <c r="GM55" s="4"/>
      <c r="GN55" s="4"/>
      <c r="GO55" s="4"/>
      <c r="GQ55" s="22"/>
      <c r="GR55" s="22"/>
      <c r="GS55" s="22"/>
      <c r="GT55" s="17"/>
      <c r="GZ55" s="4"/>
      <c r="HA55" s="4"/>
      <c r="HB55" s="4"/>
      <c r="HC55" s="4"/>
      <c r="HD55" s="4"/>
      <c r="HK55" s="22"/>
      <c r="HL55" s="22"/>
      <c r="HM55" s="22"/>
      <c r="HN55" s="46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15.75">
      <c r="A56" s="10">
        <v>4</v>
      </c>
      <c r="B56" s="29" t="s">
        <v>221</v>
      </c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18" t="s">
        <v>222</v>
      </c>
      <c r="FM56" s="22">
        <v>105</v>
      </c>
      <c r="FN56" s="22">
        <v>106</v>
      </c>
      <c r="FO56" s="42"/>
      <c r="FP56" s="46">
        <f>'[1]Группа 4'!BE8</f>
        <v>5.0095238095238095</v>
      </c>
      <c r="FR56" s="22"/>
      <c r="FS56" s="22"/>
      <c r="FT56" s="22"/>
      <c r="FU56" s="46"/>
      <c r="FW56" s="22"/>
      <c r="FX56" s="22"/>
      <c r="FY56" s="22"/>
      <c r="FZ56" s="46"/>
      <c r="GB56" s="22"/>
      <c r="GC56" s="22"/>
      <c r="GD56" s="22"/>
      <c r="GE56" s="46"/>
      <c r="GF56" s="18" t="s">
        <v>222</v>
      </c>
      <c r="GG56" s="22">
        <v>40</v>
      </c>
      <c r="GH56" s="22">
        <v>106</v>
      </c>
      <c r="GI56" s="4"/>
      <c r="GJ56" s="46">
        <f>'[1]Группа 4'!BT8</f>
        <v>6.65</v>
      </c>
      <c r="GK56" s="4"/>
      <c r="GL56" s="4"/>
      <c r="GM56" s="4"/>
      <c r="GN56" s="4"/>
      <c r="GO56" s="4"/>
      <c r="GQ56" s="22"/>
      <c r="GR56" s="22"/>
      <c r="GS56" s="22"/>
      <c r="GT56" s="17"/>
      <c r="GZ56" s="4"/>
      <c r="HA56" s="4"/>
      <c r="HB56" s="4"/>
      <c r="HC56" s="4"/>
      <c r="HD56" s="4"/>
      <c r="HK56" s="22"/>
      <c r="HL56" s="22"/>
      <c r="HM56" s="22"/>
      <c r="HN56" s="46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18" t="s">
        <v>222</v>
      </c>
      <c r="IE56" s="22">
        <v>70</v>
      </c>
      <c r="IF56" s="22">
        <v>106</v>
      </c>
      <c r="IG56" s="4"/>
      <c r="IH56" s="46">
        <f>'[1]Группа 4'!CN8</f>
        <v>5.514285714285714</v>
      </c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15.75">
      <c r="A57" s="10">
        <v>4</v>
      </c>
      <c r="B57" s="29" t="s">
        <v>394</v>
      </c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18"/>
      <c r="FM57" s="22"/>
      <c r="FN57" s="22"/>
      <c r="FO57" s="42"/>
      <c r="FP57" s="46"/>
      <c r="FR57" s="22"/>
      <c r="FS57" s="22"/>
      <c r="FT57" s="22"/>
      <c r="FU57" s="46"/>
      <c r="FW57" s="22"/>
      <c r="FX57" s="22"/>
      <c r="FY57" s="22"/>
      <c r="FZ57" s="46"/>
      <c r="GB57" s="22"/>
      <c r="GC57" s="22"/>
      <c r="GD57" s="22"/>
      <c r="GE57" s="46"/>
      <c r="GF57" s="18" t="s">
        <v>395</v>
      </c>
      <c r="GG57" s="22">
        <v>220</v>
      </c>
      <c r="GH57" s="22">
        <v>778</v>
      </c>
      <c r="GI57" s="42">
        <v>177</v>
      </c>
      <c r="GJ57" s="46">
        <f>'[1]Группа 4'!BT9</f>
        <v>7.536363636363636</v>
      </c>
      <c r="GK57" s="4"/>
      <c r="GL57" s="4"/>
      <c r="GM57" s="4"/>
      <c r="GN57" s="4"/>
      <c r="GO57" s="4"/>
      <c r="GQ57" s="22"/>
      <c r="GR57" s="22"/>
      <c r="GS57" s="22"/>
      <c r="GT57" s="17"/>
      <c r="GZ57" s="4"/>
      <c r="HA57" s="4"/>
      <c r="HB57" s="4"/>
      <c r="HC57" s="4"/>
      <c r="HD57" s="4"/>
      <c r="HK57" s="22"/>
      <c r="HL57" s="22"/>
      <c r="HM57" s="22"/>
      <c r="HN57" s="46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18" t="s">
        <v>395</v>
      </c>
      <c r="IE57" s="22">
        <v>424</v>
      </c>
      <c r="IF57" s="22">
        <v>778</v>
      </c>
      <c r="IG57" s="42">
        <v>86</v>
      </c>
      <c r="IH57" s="46">
        <f>'[1]Группа 4'!CN9</f>
        <v>5.834905660377359</v>
      </c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15.75">
      <c r="A58" s="10">
        <v>4</v>
      </c>
      <c r="B58" s="29" t="s">
        <v>394</v>
      </c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18"/>
      <c r="FM58" s="22"/>
      <c r="FN58" s="22"/>
      <c r="FO58" s="42"/>
      <c r="FP58" s="46"/>
      <c r="FR58" s="22"/>
      <c r="FS58" s="22"/>
      <c r="FT58" s="22"/>
      <c r="FU58" s="46"/>
      <c r="FW58" s="22"/>
      <c r="FX58" s="22"/>
      <c r="FY58" s="22"/>
      <c r="FZ58" s="46"/>
      <c r="GB58" s="22"/>
      <c r="GC58" s="22"/>
      <c r="GD58" s="22"/>
      <c r="GE58" s="46"/>
      <c r="GF58" s="18"/>
      <c r="GG58" s="22"/>
      <c r="GH58" s="22"/>
      <c r="GI58" s="42"/>
      <c r="GJ58" s="46"/>
      <c r="GK58" s="4"/>
      <c r="GL58" s="4"/>
      <c r="GM58" s="4"/>
      <c r="GN58" s="4"/>
      <c r="GO58" s="4"/>
      <c r="GQ58" s="22"/>
      <c r="GR58" s="22"/>
      <c r="GS58" s="22"/>
      <c r="GT58" s="17"/>
      <c r="GZ58" s="4"/>
      <c r="HA58" s="4"/>
      <c r="HB58" s="4"/>
      <c r="HC58" s="4"/>
      <c r="HD58" s="4"/>
      <c r="HK58" s="22"/>
      <c r="HL58" s="22"/>
      <c r="HM58" s="22"/>
      <c r="HN58" s="46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18" t="s">
        <v>396</v>
      </c>
      <c r="IE58" s="22">
        <v>425</v>
      </c>
      <c r="IF58" s="22">
        <v>694</v>
      </c>
      <c r="IG58" s="42">
        <v>86</v>
      </c>
      <c r="IH58" s="46">
        <f>'[1]Группа 4'!CN10</f>
        <v>5.632941176470588</v>
      </c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15.75">
      <c r="A59" s="10">
        <v>3</v>
      </c>
      <c r="B59" s="30" t="s">
        <v>48</v>
      </c>
      <c r="R59" t="s">
        <v>93</v>
      </c>
      <c r="S59" s="22">
        <v>9</v>
      </c>
      <c r="T59" s="22">
        <v>19</v>
      </c>
      <c r="U59" s="22">
        <v>11</v>
      </c>
      <c r="V59" s="46">
        <f>'Группа 3'!Q7</f>
        <v>4.055555555555555</v>
      </c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t="s">
        <v>93</v>
      </c>
      <c r="FM59" s="22">
        <v>9</v>
      </c>
      <c r="FN59" s="22">
        <v>19</v>
      </c>
      <c r="FO59" s="22">
        <v>57</v>
      </c>
      <c r="FP59" s="46">
        <f>'[1]Группа 3'!DR16</f>
        <v>5.111111111111111</v>
      </c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Z59" s="6"/>
      <c r="HA59" s="6"/>
      <c r="HB59" s="6"/>
      <c r="HC59" s="6"/>
      <c r="HD59" s="6"/>
      <c r="HJ59" s="6"/>
      <c r="HK59" s="6"/>
      <c r="HL59" s="6"/>
      <c r="HM59" s="6"/>
      <c r="HN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5.75">
      <c r="A60" s="10">
        <v>3</v>
      </c>
      <c r="B60" s="30" t="s">
        <v>379</v>
      </c>
      <c r="S60" s="22"/>
      <c r="T60" s="22"/>
      <c r="U60" s="22"/>
      <c r="V60" s="4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35" t="s">
        <v>87</v>
      </c>
      <c r="FM60" s="16">
        <v>1</v>
      </c>
      <c r="FN60" s="16">
        <v>15</v>
      </c>
      <c r="FO60" s="16">
        <v>118</v>
      </c>
      <c r="FP60" s="43">
        <f>'[1]Группа 3'!DR17</f>
        <v>22.5</v>
      </c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42" t="s">
        <v>380</v>
      </c>
      <c r="GQ60" s="22">
        <v>7</v>
      </c>
      <c r="GR60" s="22">
        <v>9</v>
      </c>
      <c r="GS60" s="69">
        <v>73</v>
      </c>
      <c r="GT60" s="18">
        <f>'[1]Группа 3'!EL17</f>
        <v>4.285714285714286</v>
      </c>
      <c r="GZ60" s="6"/>
      <c r="HA60" s="6"/>
      <c r="HB60" s="6"/>
      <c r="HC60" s="6"/>
      <c r="HD60" s="6"/>
      <c r="HJ60" s="6"/>
      <c r="HK60" s="6"/>
      <c r="HL60" s="6"/>
      <c r="HM60" s="6"/>
      <c r="HN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5.75">
      <c r="A61" s="10">
        <v>3</v>
      </c>
      <c r="B61" s="30" t="s">
        <v>195</v>
      </c>
      <c r="C61" t="s">
        <v>106</v>
      </c>
      <c r="D61" s="22">
        <v>189</v>
      </c>
      <c r="E61" s="22">
        <v>338</v>
      </c>
      <c r="F61">
        <v>165</v>
      </c>
      <c r="G61" s="17">
        <f>'[1]Группа 3'!L18</f>
        <v>4.788359788359788</v>
      </c>
      <c r="R61" t="s">
        <v>106</v>
      </c>
      <c r="S61" s="22">
        <v>191</v>
      </c>
      <c r="T61" s="22">
        <v>338</v>
      </c>
      <c r="U61" s="22">
        <v>154</v>
      </c>
      <c r="V61" s="46">
        <f>'[1]Группа 3'!V18</f>
        <v>4.769633507853403</v>
      </c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t="s">
        <v>196</v>
      </c>
      <c r="FM61" s="22">
        <v>7</v>
      </c>
      <c r="FN61" s="22">
        <v>82</v>
      </c>
      <c r="FO61" s="22">
        <v>463</v>
      </c>
      <c r="FP61" s="46">
        <f>'[1]Группа 3'!DR18</f>
        <v>14.714285714285714</v>
      </c>
      <c r="FQ61" s="6"/>
      <c r="FR61" s="6"/>
      <c r="FS61" s="6"/>
      <c r="FT61" s="6"/>
      <c r="FU61" s="6"/>
      <c r="FV61" t="s">
        <v>197</v>
      </c>
      <c r="FW61" s="22">
        <v>21</v>
      </c>
      <c r="FX61" s="22">
        <v>51</v>
      </c>
      <c r="FY61" s="42">
        <v>69</v>
      </c>
      <c r="FZ61" s="46">
        <f>'[1]Группа 3'!DW18</f>
        <v>5.428571428571429</v>
      </c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Z61" s="6"/>
      <c r="HA61" s="6"/>
      <c r="HB61" s="6"/>
      <c r="HC61" s="6"/>
      <c r="HD61" s="6"/>
      <c r="HJ61" s="6"/>
      <c r="HK61" s="6"/>
      <c r="HL61" s="6"/>
      <c r="HM61" s="6"/>
      <c r="HN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5.75">
      <c r="A62" s="10">
        <v>4</v>
      </c>
      <c r="B62" s="30" t="s">
        <v>199</v>
      </c>
      <c r="D62" s="22"/>
      <c r="E62" s="22"/>
      <c r="G62" s="17"/>
      <c r="S62" s="22"/>
      <c r="T62" s="22"/>
      <c r="U62" s="22"/>
      <c r="V62" s="4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18" t="s">
        <v>200</v>
      </c>
      <c r="FM62" s="22">
        <v>22</v>
      </c>
      <c r="FN62" s="22">
        <v>26</v>
      </c>
      <c r="FO62" s="22">
        <v>20</v>
      </c>
      <c r="FP62" s="46">
        <f>'[1]Группа 4'!BE11</f>
        <v>5.181818181818182</v>
      </c>
      <c r="FQ62" s="6"/>
      <c r="FR62" s="6"/>
      <c r="FS62" s="6"/>
      <c r="FT62" s="6"/>
      <c r="FU62" s="6"/>
      <c r="FV62" s="18" t="s">
        <v>200</v>
      </c>
      <c r="FW62" s="22">
        <v>24</v>
      </c>
      <c r="FX62" s="22">
        <v>26</v>
      </c>
      <c r="FY62" s="22">
        <v>15</v>
      </c>
      <c r="FZ62" s="46">
        <f>'[1]Группа 4'!BO11</f>
        <v>5.083333333333333</v>
      </c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Z62" s="6"/>
      <c r="HA62" s="6"/>
      <c r="HB62" s="6"/>
      <c r="HC62" s="6"/>
      <c r="HD62" s="6"/>
      <c r="HJ62" s="6"/>
      <c r="HK62" s="6"/>
      <c r="HL62" s="6"/>
      <c r="HM62" s="6"/>
      <c r="HN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15.75">
      <c r="A63" s="10">
        <v>2</v>
      </c>
      <c r="B63" s="30" t="s">
        <v>274</v>
      </c>
      <c r="D63" s="22"/>
      <c r="E63" s="22"/>
      <c r="G63" s="17"/>
      <c r="S63" s="22"/>
      <c r="T63" s="22"/>
      <c r="U63" s="22"/>
      <c r="V63" s="4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t="s">
        <v>97</v>
      </c>
      <c r="FM63" s="22">
        <v>7</v>
      </c>
      <c r="FN63" s="22">
        <v>33</v>
      </c>
      <c r="FO63" s="22">
        <v>189</v>
      </c>
      <c r="FP63" s="46">
        <f>'[1]Группа 2'!BO14</f>
        <v>6.714285714285714</v>
      </c>
      <c r="FQ63" s="6"/>
      <c r="FR63" s="6"/>
      <c r="FS63" s="6"/>
      <c r="FT63" s="6"/>
      <c r="FU63" s="6"/>
      <c r="FV63" s="18"/>
      <c r="FW63" s="22"/>
      <c r="FX63" s="22"/>
      <c r="FY63" s="22"/>
      <c r="FZ63" s="4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Z63" s="6"/>
      <c r="HA63" s="6"/>
      <c r="HB63" s="6"/>
      <c r="HC63" s="6"/>
      <c r="HD63" s="6"/>
      <c r="HJ63" s="6"/>
      <c r="HK63" s="6"/>
      <c r="HL63" s="6"/>
      <c r="HM63" s="6"/>
      <c r="HN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15.75">
      <c r="A64" s="10">
        <v>2</v>
      </c>
      <c r="B64" s="30" t="s">
        <v>322</v>
      </c>
      <c r="C64" t="s">
        <v>204</v>
      </c>
      <c r="D64" s="22">
        <v>28</v>
      </c>
      <c r="E64" s="22">
        <v>29</v>
      </c>
      <c r="F64">
        <v>3</v>
      </c>
      <c r="G64" s="17">
        <f>'[1]Группа 2'!G15</f>
        <v>3.0357142857142856</v>
      </c>
      <c r="S64" s="22"/>
      <c r="T64" s="22"/>
      <c r="U64" s="22"/>
      <c r="V64" s="46"/>
      <c r="BP64" t="s">
        <v>204</v>
      </c>
      <c r="BQ64" s="22">
        <v>10</v>
      </c>
      <c r="BR64" s="22">
        <v>29</v>
      </c>
      <c r="BS64">
        <v>22</v>
      </c>
      <c r="BT64" s="17">
        <f>'[1]Группа 2'!AF15</f>
        <v>4.9</v>
      </c>
      <c r="FB64" s="6"/>
      <c r="FC64" s="6"/>
      <c r="FD64" s="6"/>
      <c r="FE64" s="6"/>
      <c r="FF64" s="6"/>
      <c r="FG64" s="6"/>
      <c r="FH64" s="6"/>
      <c r="FI64" s="6"/>
      <c r="FJ64" s="6"/>
      <c r="FK64" s="6"/>
      <c r="FM64" s="22"/>
      <c r="FN64" s="22"/>
      <c r="FO64" s="22"/>
      <c r="FP64" s="46"/>
      <c r="FQ64" s="6"/>
      <c r="FR64" s="6"/>
      <c r="FS64" s="6"/>
      <c r="FT64" s="6"/>
      <c r="FU64" s="6"/>
      <c r="FV64" s="18"/>
      <c r="FW64" s="22"/>
      <c r="FX64" s="22"/>
      <c r="FY64" s="22"/>
      <c r="FZ64" s="46"/>
      <c r="GA64" s="6"/>
      <c r="GB64" s="6"/>
      <c r="GC64" s="6"/>
      <c r="GD64" s="6"/>
      <c r="GE64" s="6"/>
      <c r="GF64" s="35" t="s">
        <v>324</v>
      </c>
      <c r="GG64" s="16">
        <v>2</v>
      </c>
      <c r="GH64" s="16">
        <v>5</v>
      </c>
      <c r="GI64" s="35">
        <v>8</v>
      </c>
      <c r="GJ64" s="43">
        <f>'[1]Группа 2'!CD15</f>
        <v>5</v>
      </c>
      <c r="GK64" s="6"/>
      <c r="GL64" s="6"/>
      <c r="GM64" s="6"/>
      <c r="GN64" s="6"/>
      <c r="GO64" s="6"/>
      <c r="GP64" s="35" t="s">
        <v>325</v>
      </c>
      <c r="GQ64" s="16">
        <v>1</v>
      </c>
      <c r="GR64" s="16">
        <v>3</v>
      </c>
      <c r="GS64" s="35">
        <v>25</v>
      </c>
      <c r="GT64" s="43">
        <f>'[1]Группа 2'!CN15</f>
        <v>5.9</v>
      </c>
      <c r="GZ64" s="6"/>
      <c r="HA64" s="6"/>
      <c r="HB64" s="6"/>
      <c r="HC64" s="6"/>
      <c r="HD64" s="6"/>
      <c r="HJ64" s="42" t="s">
        <v>34</v>
      </c>
      <c r="HK64" s="22">
        <v>22</v>
      </c>
      <c r="HL64" s="22">
        <v>29</v>
      </c>
      <c r="HM64" s="6">
        <v>10</v>
      </c>
      <c r="HN64" s="68">
        <f>'[1]Группа 2'!CX15</f>
        <v>3.3181818181818183</v>
      </c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35" t="s">
        <v>326</v>
      </c>
      <c r="IE64" s="16">
        <v>1</v>
      </c>
      <c r="IF64" s="16">
        <v>1</v>
      </c>
      <c r="IG64" s="35">
        <v>8</v>
      </c>
      <c r="IH64" s="43">
        <f>'[1]Группа 2'!DC15</f>
        <v>3.3</v>
      </c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5.75">
      <c r="A65" s="10">
        <v>2</v>
      </c>
      <c r="B65" s="30" t="s">
        <v>327</v>
      </c>
      <c r="D65" s="22"/>
      <c r="E65" s="22"/>
      <c r="G65" s="17"/>
      <c r="S65" s="22"/>
      <c r="T65" s="22"/>
      <c r="U65" s="22"/>
      <c r="V65" s="46"/>
      <c r="FB65" s="6"/>
      <c r="FC65" s="6"/>
      <c r="FD65" s="6"/>
      <c r="FE65" s="6"/>
      <c r="FF65" s="6"/>
      <c r="FG65" s="6"/>
      <c r="FH65" s="6"/>
      <c r="FI65" s="6"/>
      <c r="FJ65" s="6"/>
      <c r="FK65" s="6"/>
      <c r="FM65" s="22"/>
      <c r="FN65" s="22"/>
      <c r="FO65" s="22"/>
      <c r="FP65" s="46"/>
      <c r="FQ65" s="6"/>
      <c r="FR65" s="6"/>
      <c r="FS65" s="6"/>
      <c r="FT65" s="6"/>
      <c r="FU65" s="6"/>
      <c r="FV65" s="18"/>
      <c r="FW65" s="22"/>
      <c r="FX65" s="22"/>
      <c r="FY65" s="22"/>
      <c r="FZ65" s="4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35" t="s">
        <v>325</v>
      </c>
      <c r="GQ65" s="16">
        <v>1</v>
      </c>
      <c r="GR65" s="16">
        <v>1</v>
      </c>
      <c r="GS65" s="35">
        <v>32</v>
      </c>
      <c r="GT65" s="43">
        <f>'[1]Группа 2'!CN16</f>
        <v>3.3</v>
      </c>
      <c r="GZ65" s="6"/>
      <c r="HA65" s="6"/>
      <c r="HB65" s="6"/>
      <c r="HC65" s="6"/>
      <c r="HD65" s="6"/>
      <c r="HJ65" s="6"/>
      <c r="HK65" s="6"/>
      <c r="HL65" s="6"/>
      <c r="HM65" s="6"/>
      <c r="HN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t="s">
        <v>34</v>
      </c>
      <c r="IE65" s="22">
        <v>12</v>
      </c>
      <c r="IF65" s="22">
        <v>28</v>
      </c>
      <c r="IG65" s="6">
        <v>45</v>
      </c>
      <c r="IH65" s="68">
        <f>'[1]Группа 2'!DC16</f>
        <v>4.333333333333334</v>
      </c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5.75">
      <c r="A66" s="10">
        <v>3</v>
      </c>
      <c r="B66" s="30" t="s">
        <v>71</v>
      </c>
      <c r="C66" t="s">
        <v>94</v>
      </c>
      <c r="D66" s="22">
        <v>122</v>
      </c>
      <c r="E66" s="22">
        <v>445</v>
      </c>
      <c r="F66" s="22">
        <v>198</v>
      </c>
      <c r="G66" s="17">
        <f>'Группа 3'!G8</f>
        <v>6.647540983606557</v>
      </c>
      <c r="I66" s="22"/>
      <c r="J66" s="22"/>
      <c r="K66" s="22"/>
      <c r="L66" s="17"/>
      <c r="M66" t="s">
        <v>94</v>
      </c>
      <c r="N66" s="22">
        <v>346</v>
      </c>
      <c r="O66" s="22">
        <v>445</v>
      </c>
      <c r="P66" s="22">
        <v>37</v>
      </c>
      <c r="Q66" s="17">
        <f>'Группа 3'!L8</f>
        <v>4.286127167630058</v>
      </c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t="s">
        <v>94</v>
      </c>
      <c r="FM66" s="22">
        <v>91</v>
      </c>
      <c r="FN66" s="22">
        <v>445</v>
      </c>
      <c r="FO66" s="22">
        <v>262</v>
      </c>
      <c r="FP66" s="46">
        <f>'[1]Группа 3'!DR20</f>
        <v>7.8901098901098905</v>
      </c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Z66" t="s">
        <v>94</v>
      </c>
      <c r="HA66" s="22">
        <v>39</v>
      </c>
      <c r="HB66" s="22">
        <v>445</v>
      </c>
      <c r="HC66" s="22">
        <v>333</v>
      </c>
      <c r="HD66" s="46">
        <f>'Группа 3'!AU8</f>
        <v>14.41025641025641</v>
      </c>
      <c r="HJ66" s="6"/>
      <c r="HK66" s="6"/>
      <c r="HL66" s="6"/>
      <c r="HM66" s="6"/>
      <c r="HN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5.75">
      <c r="A67" s="10">
        <v>3</v>
      </c>
      <c r="B67" s="30" t="s">
        <v>193</v>
      </c>
      <c r="C67" t="s">
        <v>97</v>
      </c>
      <c r="D67" s="22">
        <v>88</v>
      </c>
      <c r="E67" s="22">
        <v>165</v>
      </c>
      <c r="F67" s="22">
        <v>129</v>
      </c>
      <c r="G67" s="17">
        <f>'[1]Группа 3'!L19</f>
        <v>4.875</v>
      </c>
      <c r="I67" s="22"/>
      <c r="J67" s="22"/>
      <c r="K67" s="22"/>
      <c r="L67" s="17"/>
      <c r="N67" s="22"/>
      <c r="O67" s="22"/>
      <c r="P67" s="22"/>
      <c r="Q67" s="17"/>
      <c r="R67" t="s">
        <v>97</v>
      </c>
      <c r="S67" s="22">
        <v>103</v>
      </c>
      <c r="T67" s="22">
        <v>165</v>
      </c>
      <c r="U67">
        <v>114</v>
      </c>
      <c r="V67" s="17">
        <f>'[1]Группа 3'!V19</f>
        <v>4.601941747572815</v>
      </c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t="s">
        <v>194</v>
      </c>
      <c r="FM67" s="22">
        <v>33</v>
      </c>
      <c r="FN67" s="22">
        <v>54</v>
      </c>
      <c r="FO67" s="22">
        <v>78</v>
      </c>
      <c r="FP67" s="46">
        <f>'[1]Группа 3'!DR19</f>
        <v>4.636363636363637</v>
      </c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HA67" s="22"/>
      <c r="HB67" s="22"/>
      <c r="HC67" s="22"/>
      <c r="HD67" s="46"/>
      <c r="HJ67" s="6"/>
      <c r="HK67" s="6"/>
      <c r="HL67" s="6"/>
      <c r="HM67" s="6"/>
      <c r="HN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5.75">
      <c r="A68" s="10">
        <v>3</v>
      </c>
      <c r="B68" s="30" t="s">
        <v>252</v>
      </c>
      <c r="C68" t="s">
        <v>253</v>
      </c>
      <c r="D68" s="22">
        <v>67</v>
      </c>
      <c r="E68" s="22">
        <v>110</v>
      </c>
      <c r="F68" s="22">
        <v>122</v>
      </c>
      <c r="G68" s="17">
        <f>'[1]Группа 3'!L21</f>
        <v>4.641791044776119</v>
      </c>
      <c r="I68" s="22"/>
      <c r="J68" s="22"/>
      <c r="K68" s="22"/>
      <c r="L68" s="17"/>
      <c r="N68" s="22"/>
      <c r="O68" s="22"/>
      <c r="P68" s="22"/>
      <c r="Q68" s="17"/>
      <c r="R68" t="s">
        <v>254</v>
      </c>
      <c r="S68" s="22">
        <v>30</v>
      </c>
      <c r="T68" s="22">
        <v>50</v>
      </c>
      <c r="U68" s="22">
        <v>137</v>
      </c>
      <c r="V68" s="17">
        <f>'[1]Группа 3'!V21</f>
        <v>4.666666666666667</v>
      </c>
      <c r="W68" t="s">
        <v>253</v>
      </c>
      <c r="X68" s="22">
        <v>55</v>
      </c>
      <c r="Y68" s="22">
        <v>110</v>
      </c>
      <c r="Z68" s="22">
        <v>177</v>
      </c>
      <c r="AA68" s="17">
        <f>'[1]Группа 3'!AA21</f>
        <v>5</v>
      </c>
      <c r="AL68" t="s">
        <v>245</v>
      </c>
      <c r="AM68" s="22">
        <v>56</v>
      </c>
      <c r="AN68" s="22">
        <v>94</v>
      </c>
      <c r="AO68">
        <v>117</v>
      </c>
      <c r="AP68" s="17">
        <f>'[1]Группа 3'!AF21</f>
        <v>4.678571428571429</v>
      </c>
      <c r="AQ68" t="s">
        <v>245</v>
      </c>
      <c r="AR68" s="22">
        <v>63</v>
      </c>
      <c r="AS68" s="22">
        <v>94</v>
      </c>
      <c r="AT68">
        <v>112</v>
      </c>
      <c r="AU68" s="17">
        <f>'[1]Группа 3'!AK21</f>
        <v>4.492063492063492</v>
      </c>
      <c r="AV68" t="s">
        <v>245</v>
      </c>
      <c r="AW68" s="22">
        <v>89</v>
      </c>
      <c r="AX68" s="22">
        <v>94</v>
      </c>
      <c r="AY68">
        <v>28</v>
      </c>
      <c r="AZ68" s="17">
        <f>'[1]Группа 3'!AP21</f>
        <v>4.056179775280899</v>
      </c>
      <c r="DD68" s="42" t="s">
        <v>255</v>
      </c>
      <c r="DE68" s="22">
        <v>22</v>
      </c>
      <c r="DF68" s="22">
        <v>25</v>
      </c>
      <c r="DG68">
        <v>69</v>
      </c>
      <c r="DH68" s="17">
        <f>'[1]Группа 3'!BO21</f>
        <v>4.136363636363637</v>
      </c>
      <c r="DI68" t="s">
        <v>16</v>
      </c>
      <c r="DJ68" s="22">
        <v>22</v>
      </c>
      <c r="DK68" s="22">
        <v>25</v>
      </c>
      <c r="DL68">
        <v>69</v>
      </c>
      <c r="DM68" s="17">
        <f>'[1]Группа 3'!BT21</f>
        <v>4.136363636363637</v>
      </c>
      <c r="DN68" t="s">
        <v>16</v>
      </c>
      <c r="DO68" s="22">
        <v>22</v>
      </c>
      <c r="DP68" s="22">
        <v>25</v>
      </c>
      <c r="DQ68">
        <v>69</v>
      </c>
      <c r="DR68" s="17">
        <f>'[1]Группа 3'!BY21</f>
        <v>4.136363636363637</v>
      </c>
      <c r="EH68" t="s">
        <v>16</v>
      </c>
      <c r="EI68" s="22">
        <v>22</v>
      </c>
      <c r="EJ68" s="22">
        <v>25</v>
      </c>
      <c r="EK68">
        <v>69</v>
      </c>
      <c r="EL68" s="17">
        <f>'[1]Группа 3'!CS21</f>
        <v>4.136363636363637</v>
      </c>
      <c r="EW68" s="35" t="s">
        <v>255</v>
      </c>
      <c r="EX68" s="16">
        <v>2</v>
      </c>
      <c r="EY68" s="16">
        <v>25</v>
      </c>
      <c r="EZ68" s="35">
        <v>387</v>
      </c>
      <c r="FA68" s="43">
        <f>'[1]Группа 3'!DC21</f>
        <v>18</v>
      </c>
      <c r="FB68" s="6"/>
      <c r="FC68" s="6"/>
      <c r="FD68" s="6"/>
      <c r="FE68" s="6"/>
      <c r="FF68" s="6"/>
      <c r="FG68" s="35" t="s">
        <v>251</v>
      </c>
      <c r="FH68" s="16">
        <v>2</v>
      </c>
      <c r="FI68" s="16">
        <v>25</v>
      </c>
      <c r="FJ68" s="35">
        <v>387</v>
      </c>
      <c r="FK68" s="43">
        <f>'[1]Группа 3'!DM21</f>
        <v>18</v>
      </c>
      <c r="FL68" t="s">
        <v>245</v>
      </c>
      <c r="FM68" s="22">
        <v>13</v>
      </c>
      <c r="FN68" s="22">
        <v>94</v>
      </c>
      <c r="FO68" s="22">
        <v>231</v>
      </c>
      <c r="FP68" s="46">
        <f>'[1]Группа 3'!DR21</f>
        <v>10.23076923076923</v>
      </c>
      <c r="FQ68" s="6"/>
      <c r="FR68" s="6"/>
      <c r="FS68" s="6"/>
      <c r="FT68" s="6"/>
      <c r="FU68" s="6"/>
      <c r="FV68" s="35" t="s">
        <v>251</v>
      </c>
      <c r="FW68" s="16">
        <v>2</v>
      </c>
      <c r="FX68" s="16">
        <v>25</v>
      </c>
      <c r="FY68" s="35">
        <v>387</v>
      </c>
      <c r="FZ68" s="43">
        <f>'[1]Группа 3'!DW21</f>
        <v>18</v>
      </c>
      <c r="GA68" s="6"/>
      <c r="GB68" s="6"/>
      <c r="GC68" s="6"/>
      <c r="GD68" s="6"/>
      <c r="GE68" s="6"/>
      <c r="GF68" t="s">
        <v>256</v>
      </c>
      <c r="GG68" s="22">
        <v>54</v>
      </c>
      <c r="GH68" s="22">
        <v>142</v>
      </c>
      <c r="GI68" s="69">
        <v>185</v>
      </c>
      <c r="GJ68" s="18">
        <f>'[1]Группа 3'!EG21</f>
        <v>5.62962962962963</v>
      </c>
      <c r="GK68" s="6"/>
      <c r="GL68" s="6"/>
      <c r="GM68" s="6"/>
      <c r="GN68" s="6"/>
      <c r="GO68" s="6"/>
      <c r="GP68" t="s">
        <v>257</v>
      </c>
      <c r="GQ68" s="22">
        <v>13</v>
      </c>
      <c r="GR68" s="22">
        <v>53</v>
      </c>
      <c r="GS68" s="69">
        <v>357</v>
      </c>
      <c r="GT68" s="18">
        <f>'[1]Группа 3'!EL21</f>
        <v>7.076923076923077</v>
      </c>
      <c r="GZ68" t="s">
        <v>245</v>
      </c>
      <c r="HA68" s="22">
        <v>32</v>
      </c>
      <c r="HB68" s="22">
        <v>94</v>
      </c>
      <c r="HC68" s="22">
        <v>162</v>
      </c>
      <c r="HD68" s="18">
        <f>'[1]Группа 3'!EQ21</f>
        <v>6.032258064516129</v>
      </c>
      <c r="HJ68" t="s">
        <v>254</v>
      </c>
      <c r="HK68" s="22">
        <v>23</v>
      </c>
      <c r="HL68" s="22">
        <v>50</v>
      </c>
      <c r="HM68" s="69">
        <v>175</v>
      </c>
      <c r="HN68" s="18">
        <f>'[1]Группа 3'!EV21</f>
        <v>5.173913043478261</v>
      </c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t="s">
        <v>256</v>
      </c>
      <c r="IE68" s="22">
        <v>56</v>
      </c>
      <c r="IF68" s="22">
        <v>142</v>
      </c>
      <c r="IG68" s="69">
        <v>184</v>
      </c>
      <c r="IH68" s="18">
        <f>'[1]Группа 3'!FF21</f>
        <v>5.535714285714286</v>
      </c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5.75">
      <c r="A69" s="10">
        <v>3</v>
      </c>
      <c r="B69" s="30" t="s">
        <v>369</v>
      </c>
      <c r="D69" s="22"/>
      <c r="E69" s="22"/>
      <c r="F69" s="22"/>
      <c r="G69" s="17"/>
      <c r="I69" s="22"/>
      <c r="J69" s="22"/>
      <c r="K69" s="22"/>
      <c r="L69" s="17"/>
      <c r="N69" s="22"/>
      <c r="O69" s="22"/>
      <c r="P69" s="22"/>
      <c r="Q69" s="17"/>
      <c r="R69" t="s">
        <v>323</v>
      </c>
      <c r="S69" s="22">
        <v>75</v>
      </c>
      <c r="T69" s="22">
        <v>127</v>
      </c>
      <c r="U69" s="22">
        <v>79</v>
      </c>
      <c r="V69" s="17">
        <f>'[1]Группа 3'!V22</f>
        <v>4.693333333333333</v>
      </c>
      <c r="X69" s="22"/>
      <c r="Y69" s="22"/>
      <c r="Z69" s="22"/>
      <c r="AA69" s="17"/>
      <c r="AM69" s="22"/>
      <c r="AN69" s="22"/>
      <c r="AP69" s="17"/>
      <c r="AR69" s="22"/>
      <c r="AS69" s="22"/>
      <c r="AU69" s="17"/>
      <c r="AW69" s="22"/>
      <c r="AX69" s="22"/>
      <c r="AZ69" s="17"/>
      <c r="DD69" s="42"/>
      <c r="DE69" s="22"/>
      <c r="DF69" s="22"/>
      <c r="DH69" s="17"/>
      <c r="DJ69" s="22"/>
      <c r="DK69" s="22"/>
      <c r="DM69" s="17"/>
      <c r="DO69" s="22"/>
      <c r="DP69" s="22"/>
      <c r="DR69" s="17"/>
      <c r="EI69" s="22"/>
      <c r="EJ69" s="22"/>
      <c r="EL69" s="17"/>
      <c r="EW69" s="35"/>
      <c r="EX69" s="16"/>
      <c r="EY69" s="16"/>
      <c r="EZ69" s="35"/>
      <c r="FA69" s="43"/>
      <c r="FB69" s="6"/>
      <c r="FC69" s="6"/>
      <c r="FD69" s="6"/>
      <c r="FE69" s="6"/>
      <c r="FF69" s="6"/>
      <c r="FG69" s="35"/>
      <c r="FH69" s="16"/>
      <c r="FI69" s="16"/>
      <c r="FJ69" s="35"/>
      <c r="FK69" s="43"/>
      <c r="FL69" t="s">
        <v>370</v>
      </c>
      <c r="FM69" s="22">
        <v>6</v>
      </c>
      <c r="FN69" s="22">
        <v>40</v>
      </c>
      <c r="FO69" s="22">
        <v>238</v>
      </c>
      <c r="FP69" s="46">
        <f>'[1]Группа 3'!DR22</f>
        <v>9.666666666666668</v>
      </c>
      <c r="FQ69" s="6"/>
      <c r="FR69" s="6"/>
      <c r="FS69" s="6"/>
      <c r="FT69" s="6"/>
      <c r="FU69" s="6"/>
      <c r="FV69" t="s">
        <v>323</v>
      </c>
      <c r="FW69" s="22">
        <v>49</v>
      </c>
      <c r="FX69" s="22">
        <v>127</v>
      </c>
      <c r="FY69" s="35">
        <v>198</v>
      </c>
      <c r="FZ69" s="43">
        <f>'[1]Группа 3'!DW22</f>
        <v>5.591836734693878</v>
      </c>
      <c r="GA69" s="6"/>
      <c r="GB69" s="6"/>
      <c r="GC69" s="6"/>
      <c r="GD69" s="6"/>
      <c r="GE69" s="6"/>
      <c r="GF69" t="s">
        <v>305</v>
      </c>
      <c r="GG69" s="22">
        <v>222</v>
      </c>
      <c r="GH69" s="22">
        <v>229</v>
      </c>
      <c r="GI69" s="69">
        <v>15</v>
      </c>
      <c r="GJ69" s="18">
        <f>'[1]Группа 3'!EG22</f>
        <v>4.031531531531531</v>
      </c>
      <c r="GK69" s="6"/>
      <c r="GL69" s="6"/>
      <c r="GM69" s="6"/>
      <c r="GN69" s="6"/>
      <c r="GO69" s="6"/>
      <c r="GQ69" s="22"/>
      <c r="GR69" s="22"/>
      <c r="GS69" s="69"/>
      <c r="GT69" s="18"/>
      <c r="HA69" s="22"/>
      <c r="HB69" s="22"/>
      <c r="HC69" s="22"/>
      <c r="HD69" s="18"/>
      <c r="HK69" s="22"/>
      <c r="HL69" s="22"/>
      <c r="HM69" s="69"/>
      <c r="HN69" s="18"/>
      <c r="HT69" s="6"/>
      <c r="HU69" s="6"/>
      <c r="HV69" s="6"/>
      <c r="HW69" s="6"/>
      <c r="HX69" s="6"/>
      <c r="HY69" s="6"/>
      <c r="HZ69" s="6"/>
      <c r="IA69" s="6"/>
      <c r="IB69" s="6"/>
      <c r="IC69" s="6"/>
      <c r="IE69" s="22"/>
      <c r="IF69" s="22"/>
      <c r="IG69" s="69"/>
      <c r="IH69" s="18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5.75">
      <c r="A70" s="10">
        <v>3</v>
      </c>
      <c r="B70" s="30" t="s">
        <v>422</v>
      </c>
      <c r="D70" s="22"/>
      <c r="E70" s="22"/>
      <c r="F70" s="22"/>
      <c r="G70" s="17"/>
      <c r="I70" s="22"/>
      <c r="J70" s="22"/>
      <c r="K70" s="22"/>
      <c r="L70" s="17"/>
      <c r="M70" t="s">
        <v>38</v>
      </c>
      <c r="N70" s="22">
        <v>115</v>
      </c>
      <c r="O70" s="22">
        <v>121</v>
      </c>
      <c r="P70" s="22">
        <v>16</v>
      </c>
      <c r="Q70" s="17">
        <f>'[1]Группа 3'!Q23</f>
        <v>4.052173913043478</v>
      </c>
      <c r="S70" s="22"/>
      <c r="T70" s="22"/>
      <c r="U70" s="22"/>
      <c r="V70" s="17"/>
      <c r="X70" s="22"/>
      <c r="Y70" s="22"/>
      <c r="Z70" s="22"/>
      <c r="AA70" s="17"/>
      <c r="AM70" s="22"/>
      <c r="AN70" s="22"/>
      <c r="AP70" s="17"/>
      <c r="AR70" s="22"/>
      <c r="AS70" s="22"/>
      <c r="AU70" s="17"/>
      <c r="AW70" s="22"/>
      <c r="AX70" s="22"/>
      <c r="AZ70" s="17"/>
      <c r="DD70" s="42"/>
      <c r="DE70" s="22"/>
      <c r="DF70" s="22"/>
      <c r="DH70" s="17"/>
      <c r="DJ70" s="22"/>
      <c r="DK70" s="22"/>
      <c r="DM70" s="17"/>
      <c r="DO70" s="22"/>
      <c r="DP70" s="22"/>
      <c r="DR70" s="17"/>
      <c r="EI70" s="22"/>
      <c r="EJ70" s="22"/>
      <c r="EL70" s="17"/>
      <c r="EW70" s="35"/>
      <c r="EX70" s="16"/>
      <c r="EY70" s="16"/>
      <c r="EZ70" s="35"/>
      <c r="FA70" s="43"/>
      <c r="FB70" s="6"/>
      <c r="FC70" s="6"/>
      <c r="FD70" s="6"/>
      <c r="FE70" s="6"/>
      <c r="FF70" s="6"/>
      <c r="FG70" s="35"/>
      <c r="FH70" s="16"/>
      <c r="FI70" s="16"/>
      <c r="FJ70" s="35"/>
      <c r="FK70" s="43"/>
      <c r="FM70" s="22"/>
      <c r="FN70" s="22"/>
      <c r="FO70" s="22"/>
      <c r="FP70" s="46"/>
      <c r="FQ70" s="6"/>
      <c r="FR70" s="6"/>
      <c r="FS70" s="6"/>
      <c r="FT70" s="6"/>
      <c r="FU70" s="6"/>
      <c r="FW70" s="22"/>
      <c r="FX70" s="22"/>
      <c r="FY70" s="35"/>
      <c r="FZ70" s="43"/>
      <c r="GA70" s="6"/>
      <c r="GB70" s="6"/>
      <c r="GC70" s="6"/>
      <c r="GD70" s="6"/>
      <c r="GE70" s="6"/>
      <c r="GF70" t="s">
        <v>38</v>
      </c>
      <c r="GG70" s="22">
        <v>18</v>
      </c>
      <c r="GH70" s="22">
        <v>121</v>
      </c>
      <c r="GI70" s="69">
        <v>179</v>
      </c>
      <c r="GJ70" s="18">
        <f>'[1]Группа 3'!EG23</f>
        <v>9.722222222222221</v>
      </c>
      <c r="GK70" s="6"/>
      <c r="GL70" s="6"/>
      <c r="GM70" s="6"/>
      <c r="GN70" s="6"/>
      <c r="GO70" s="6"/>
      <c r="GQ70" s="22"/>
      <c r="GR70" s="22"/>
      <c r="GS70" s="69"/>
      <c r="GT70" s="18"/>
      <c r="HA70" s="22"/>
      <c r="HB70" s="22"/>
      <c r="HC70" s="22"/>
      <c r="HD70" s="18"/>
      <c r="HK70" s="22"/>
      <c r="HL70" s="22"/>
      <c r="HM70" s="69"/>
      <c r="HN70" s="18"/>
      <c r="HT70" s="6"/>
      <c r="HU70" s="6"/>
      <c r="HV70" s="6"/>
      <c r="HW70" s="6"/>
      <c r="HX70" s="6"/>
      <c r="HY70" s="6"/>
      <c r="HZ70" s="6"/>
      <c r="IA70" s="6"/>
      <c r="IB70" s="6"/>
      <c r="IC70" s="6"/>
      <c r="IE70" s="22"/>
      <c r="IF70" s="22"/>
      <c r="IG70" s="69"/>
      <c r="IH70" s="18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5.75">
      <c r="A71" s="10">
        <v>3</v>
      </c>
      <c r="B71" s="30" t="s">
        <v>350</v>
      </c>
      <c r="D71" s="22"/>
      <c r="E71" s="22"/>
      <c r="F71" s="22"/>
      <c r="G71" s="17"/>
      <c r="I71" s="22"/>
      <c r="J71" s="22"/>
      <c r="K71" s="22"/>
      <c r="L71" s="17"/>
      <c r="N71" s="22"/>
      <c r="O71" s="22"/>
      <c r="P71" s="22"/>
      <c r="Q71" s="17"/>
      <c r="R71" t="s">
        <v>95</v>
      </c>
      <c r="S71" s="22">
        <v>38</v>
      </c>
      <c r="T71" s="22">
        <v>52</v>
      </c>
      <c r="U71" s="22">
        <v>69</v>
      </c>
      <c r="V71" s="17">
        <f>'[1]Группа 3'!V24</f>
        <v>4.368421052631579</v>
      </c>
      <c r="X71" s="22"/>
      <c r="Y71" s="22"/>
      <c r="Z71" s="22"/>
      <c r="AA71" s="17"/>
      <c r="AM71" s="22"/>
      <c r="AN71" s="22"/>
      <c r="AP71" s="17"/>
      <c r="AR71" s="22"/>
      <c r="AS71" s="22"/>
      <c r="AU71" s="17"/>
      <c r="AW71" s="22"/>
      <c r="AX71" s="22"/>
      <c r="AZ71" s="17"/>
      <c r="DD71" s="42"/>
      <c r="DE71" s="22"/>
      <c r="DF71" s="22"/>
      <c r="DH71" s="17"/>
      <c r="DJ71" s="22"/>
      <c r="DK71" s="22"/>
      <c r="DM71" s="17"/>
      <c r="DO71" s="22"/>
      <c r="DP71" s="22"/>
      <c r="DR71" s="17"/>
      <c r="EI71" s="22"/>
      <c r="EJ71" s="22"/>
      <c r="EL71" s="17"/>
      <c r="EW71" s="35"/>
      <c r="EX71" s="16"/>
      <c r="EY71" s="16"/>
      <c r="EZ71" s="35"/>
      <c r="FA71" s="43"/>
      <c r="FB71" s="6"/>
      <c r="FC71" s="6"/>
      <c r="FD71" s="6"/>
      <c r="FE71" s="6"/>
      <c r="FF71" s="6"/>
      <c r="FG71" s="35"/>
      <c r="FH71" s="16"/>
      <c r="FI71" s="16"/>
      <c r="FJ71" s="35"/>
      <c r="FK71" s="43"/>
      <c r="FM71" s="22"/>
      <c r="FN71" s="22"/>
      <c r="FO71" s="22"/>
      <c r="FP71" s="46"/>
      <c r="FQ71" s="6"/>
      <c r="FR71" s="6"/>
      <c r="FS71" s="6"/>
      <c r="FT71" s="6"/>
      <c r="FU71" s="6"/>
      <c r="FV71" t="s">
        <v>189</v>
      </c>
      <c r="FW71" s="22">
        <v>89</v>
      </c>
      <c r="FX71" s="22">
        <v>90</v>
      </c>
      <c r="FY71" s="42">
        <v>11</v>
      </c>
      <c r="FZ71" s="46">
        <f>'[1]Группа 3'!DW24</f>
        <v>4.01123595505618</v>
      </c>
      <c r="GA71" s="6"/>
      <c r="GB71" s="6"/>
      <c r="GC71" s="6"/>
      <c r="GD71" s="6"/>
      <c r="GE71" s="6"/>
      <c r="GG71" s="22"/>
      <c r="GH71" s="22"/>
      <c r="GI71" s="69"/>
      <c r="GJ71" s="18"/>
      <c r="GK71" s="6"/>
      <c r="GL71" s="6"/>
      <c r="GM71" s="6"/>
      <c r="GN71" s="6"/>
      <c r="GO71" s="6"/>
      <c r="GQ71" s="22"/>
      <c r="GR71" s="22"/>
      <c r="GS71" s="69"/>
      <c r="GT71" s="18"/>
      <c r="HA71" s="22"/>
      <c r="HB71" s="22"/>
      <c r="HC71" s="22"/>
      <c r="HD71" s="18"/>
      <c r="HK71" s="22"/>
      <c r="HL71" s="22"/>
      <c r="HM71" s="69"/>
      <c r="HN71" s="18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t="s">
        <v>256</v>
      </c>
      <c r="IE71" s="22">
        <v>56</v>
      </c>
      <c r="IF71" s="22">
        <v>142</v>
      </c>
      <c r="IG71" s="69">
        <v>61</v>
      </c>
      <c r="IH71" s="18">
        <f>'[1]Группа 3'!FF22</f>
        <v>6.857142857142858</v>
      </c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5.75">
      <c r="A72" s="10">
        <v>3</v>
      </c>
      <c r="B72" s="30" t="s">
        <v>371</v>
      </c>
      <c r="D72" s="22"/>
      <c r="E72" s="22"/>
      <c r="F72" s="22"/>
      <c r="G72" s="17"/>
      <c r="I72" s="22"/>
      <c r="J72" s="22"/>
      <c r="K72" s="22"/>
      <c r="L72" s="17"/>
      <c r="N72" s="22"/>
      <c r="O72" s="22"/>
      <c r="P72" s="22"/>
      <c r="Q72" s="17"/>
      <c r="S72" s="22"/>
      <c r="T72" s="22"/>
      <c r="U72" s="22"/>
      <c r="V72" s="17"/>
      <c r="X72" s="22"/>
      <c r="Y72" s="22"/>
      <c r="Z72" s="22"/>
      <c r="AA72" s="17"/>
      <c r="AM72" s="22"/>
      <c r="AN72" s="22"/>
      <c r="AP72" s="17"/>
      <c r="AR72" s="22"/>
      <c r="AS72" s="22"/>
      <c r="AU72" s="17"/>
      <c r="AW72" s="22"/>
      <c r="AX72" s="22"/>
      <c r="AZ72" s="17"/>
      <c r="DD72" s="42"/>
      <c r="DE72" s="22"/>
      <c r="DF72" s="22"/>
      <c r="DH72" s="17"/>
      <c r="DJ72" s="22"/>
      <c r="DK72" s="22"/>
      <c r="DM72" s="17"/>
      <c r="DO72" s="22"/>
      <c r="DP72" s="22"/>
      <c r="DR72" s="17"/>
      <c r="EI72" s="22"/>
      <c r="EJ72" s="22"/>
      <c r="EL72" s="17"/>
      <c r="EW72" s="35"/>
      <c r="EX72" s="16"/>
      <c r="EY72" s="16"/>
      <c r="EZ72" s="35"/>
      <c r="FA72" s="43"/>
      <c r="FB72" s="6"/>
      <c r="FC72" s="6"/>
      <c r="FD72" s="6"/>
      <c r="FE72" s="6"/>
      <c r="FF72" s="6"/>
      <c r="FG72" s="35"/>
      <c r="FH72" s="16"/>
      <c r="FI72" s="16"/>
      <c r="FJ72" s="35"/>
      <c r="FK72" s="43"/>
      <c r="FM72" s="22"/>
      <c r="FN72" s="22"/>
      <c r="FO72" s="22"/>
      <c r="FP72" s="46"/>
      <c r="FQ72" s="6"/>
      <c r="FR72" s="6"/>
      <c r="FS72" s="6"/>
      <c r="FT72" s="6"/>
      <c r="FU72" s="6"/>
      <c r="FV72" t="s">
        <v>107</v>
      </c>
      <c r="FW72" s="22">
        <v>174</v>
      </c>
      <c r="FX72" s="22">
        <v>209</v>
      </c>
      <c r="FY72" s="42">
        <v>6</v>
      </c>
      <c r="FZ72" s="46">
        <f>'[1]Группа 3'!DW25</f>
        <v>4.2011494252873565</v>
      </c>
      <c r="GA72" s="6"/>
      <c r="GB72" s="6"/>
      <c r="GC72" s="6"/>
      <c r="GD72" s="6"/>
      <c r="GE72" s="6"/>
      <c r="GG72" s="22"/>
      <c r="GH72" s="22"/>
      <c r="GI72" s="69"/>
      <c r="GJ72" s="18"/>
      <c r="GK72" s="6"/>
      <c r="GL72" s="6"/>
      <c r="GM72" s="6"/>
      <c r="GN72" s="6"/>
      <c r="GO72" s="6"/>
      <c r="GQ72" s="22"/>
      <c r="GR72" s="22"/>
      <c r="GS72" s="69"/>
      <c r="GT72" s="18"/>
      <c r="HA72" s="22"/>
      <c r="HB72" s="22"/>
      <c r="HC72" s="22"/>
      <c r="HD72" s="18"/>
      <c r="HK72" s="22"/>
      <c r="HL72" s="22"/>
      <c r="HM72" s="69"/>
      <c r="HN72" s="18"/>
      <c r="HT72" s="6"/>
      <c r="HU72" s="6"/>
      <c r="HV72" s="6"/>
      <c r="HW72" s="6"/>
      <c r="HX72" s="6"/>
      <c r="HY72" s="6"/>
      <c r="HZ72" s="6"/>
      <c r="IA72" s="6"/>
      <c r="IB72" s="6"/>
      <c r="IC72" s="6"/>
      <c r="IE72" s="22"/>
      <c r="IF72" s="22"/>
      <c r="IG72" s="69"/>
      <c r="IH72" s="18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5.75">
      <c r="A73" s="10">
        <v>4</v>
      </c>
      <c r="B73" s="30" t="s">
        <v>227</v>
      </c>
      <c r="C73" s="17" t="s">
        <v>204</v>
      </c>
      <c r="D73" s="22">
        <v>213</v>
      </c>
      <c r="E73" s="22">
        <v>345</v>
      </c>
      <c r="F73" s="22">
        <v>106</v>
      </c>
      <c r="G73" s="17">
        <f>'[1]Группа 4'!G12</f>
        <v>5.619718309859155</v>
      </c>
      <c r="I73" s="22"/>
      <c r="J73" s="22"/>
      <c r="K73" s="22"/>
      <c r="L73" s="17"/>
      <c r="N73" s="22"/>
      <c r="O73" s="22"/>
      <c r="P73" s="22"/>
      <c r="Q73" s="17"/>
      <c r="R73" s="17" t="s">
        <v>204</v>
      </c>
      <c r="S73" s="22">
        <v>174</v>
      </c>
      <c r="T73" s="22">
        <v>345</v>
      </c>
      <c r="U73" s="22">
        <v>140</v>
      </c>
      <c r="V73" s="17">
        <f>'[1]Группа 4'!Q12</f>
        <v>5.982758620689655</v>
      </c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17" t="s">
        <v>204</v>
      </c>
      <c r="FM73" s="22">
        <v>248</v>
      </c>
      <c r="FN73" s="22">
        <v>345</v>
      </c>
      <c r="FO73" s="22">
        <v>63</v>
      </c>
      <c r="FP73" s="46">
        <f>'[1]Группа 4'!BE12</f>
        <v>5.391129032258064</v>
      </c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18" t="s">
        <v>228</v>
      </c>
      <c r="GQ73" s="22">
        <v>66</v>
      </c>
      <c r="GR73" s="22">
        <v>171</v>
      </c>
      <c r="GS73" s="42">
        <v>452</v>
      </c>
      <c r="GT73" s="46">
        <f>'[1]Группа 4'!BY12</f>
        <v>6.590909090909091</v>
      </c>
      <c r="HA73" s="22"/>
      <c r="HB73" s="22"/>
      <c r="HC73" s="22"/>
      <c r="HD73" s="46"/>
      <c r="HJ73" s="6"/>
      <c r="HK73" s="6"/>
      <c r="HL73" s="6"/>
      <c r="HM73" s="6"/>
      <c r="HN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18" t="s">
        <v>214</v>
      </c>
      <c r="IE73" s="22">
        <v>26</v>
      </c>
      <c r="IF73" s="22">
        <v>86</v>
      </c>
      <c r="IG73" s="42">
        <v>211</v>
      </c>
      <c r="IH73" s="46">
        <f>'[1]Группа 4'!CN12</f>
        <v>7.3076923076923075</v>
      </c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5.75">
      <c r="A74" s="10">
        <v>3</v>
      </c>
      <c r="B74" s="30" t="s">
        <v>355</v>
      </c>
      <c r="C74" t="s">
        <v>356</v>
      </c>
      <c r="D74" s="22">
        <v>101</v>
      </c>
      <c r="E74" s="22">
        <v>161</v>
      </c>
      <c r="F74" s="22">
        <v>146</v>
      </c>
      <c r="G74" s="17">
        <f>'[1]Группа 3'!L26</f>
        <v>4.594059405940595</v>
      </c>
      <c r="H74" s="35" t="s">
        <v>357</v>
      </c>
      <c r="I74" s="16">
        <v>3</v>
      </c>
      <c r="J74" s="16">
        <v>12</v>
      </c>
      <c r="K74" s="16">
        <v>438</v>
      </c>
      <c r="L74" s="43">
        <f>'[1]Группа 3'!G72</f>
        <v>7.4</v>
      </c>
      <c r="N74" s="22"/>
      <c r="O74" s="22"/>
      <c r="P74" s="22"/>
      <c r="Q74" s="17"/>
      <c r="R74" s="17"/>
      <c r="S74" s="22"/>
      <c r="T74" s="22"/>
      <c r="U74" s="22"/>
      <c r="V74" s="17"/>
      <c r="W74" t="s">
        <v>358</v>
      </c>
      <c r="X74" s="22">
        <v>20</v>
      </c>
      <c r="Y74" s="22">
        <v>60</v>
      </c>
      <c r="Z74">
        <v>241</v>
      </c>
      <c r="AA74" s="17">
        <f>'[1]Группа 3'!AA26</f>
        <v>6</v>
      </c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17"/>
      <c r="FM74" s="22"/>
      <c r="FN74" s="22"/>
      <c r="FO74" s="22"/>
      <c r="FP74" s="4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t="s">
        <v>261</v>
      </c>
      <c r="GB74" s="22">
        <v>20</v>
      </c>
      <c r="GC74" s="22">
        <v>39</v>
      </c>
      <c r="GD74" s="6">
        <v>138</v>
      </c>
      <c r="GE74" s="68">
        <f>'[1]Группа 3'!EB26</f>
        <v>4.95</v>
      </c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42" t="s">
        <v>359</v>
      </c>
      <c r="GQ74" s="22">
        <v>17</v>
      </c>
      <c r="GR74" s="22">
        <v>17</v>
      </c>
      <c r="GS74" s="42">
        <v>151</v>
      </c>
      <c r="GT74" s="46">
        <f>'[1]Группа 3'!EL26</f>
        <v>4</v>
      </c>
      <c r="GZ74" t="s">
        <v>358</v>
      </c>
      <c r="HA74" s="22">
        <v>18</v>
      </c>
      <c r="HB74" s="22">
        <v>60</v>
      </c>
      <c r="HC74" s="22">
        <v>225</v>
      </c>
      <c r="HD74" s="46">
        <f>'[1]Группа 3'!EQ26</f>
        <v>6.333333333333334</v>
      </c>
      <c r="HJ74" t="s">
        <v>356</v>
      </c>
      <c r="HK74" s="22">
        <v>156</v>
      </c>
      <c r="HL74" s="22">
        <v>161</v>
      </c>
      <c r="HM74" s="6">
        <v>50</v>
      </c>
      <c r="HN74" s="68">
        <f>'[1]Группа 3'!EV26</f>
        <v>4.032051282051282</v>
      </c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18"/>
      <c r="IE74" s="22"/>
      <c r="IF74" s="22"/>
      <c r="IG74" s="42"/>
      <c r="IH74" s="4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5.75">
      <c r="A75" s="10">
        <v>3</v>
      </c>
      <c r="B75" s="30" t="s">
        <v>432</v>
      </c>
      <c r="C75" s="17"/>
      <c r="D75" s="22"/>
      <c r="E75" s="22"/>
      <c r="F75" s="22"/>
      <c r="G75" s="17"/>
      <c r="I75" s="22"/>
      <c r="J75" s="22"/>
      <c r="K75" s="22"/>
      <c r="L75" s="17"/>
      <c r="N75" s="22"/>
      <c r="O75" s="22"/>
      <c r="P75" s="22"/>
      <c r="Q75" s="17"/>
      <c r="R75" s="17"/>
      <c r="S75" s="22"/>
      <c r="T75" s="22"/>
      <c r="U75" s="22"/>
      <c r="V75" s="17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t="s">
        <v>75</v>
      </c>
      <c r="FM75" s="22">
        <v>332</v>
      </c>
      <c r="FN75" s="22">
        <v>425</v>
      </c>
      <c r="FO75" s="22">
        <v>48</v>
      </c>
      <c r="FP75" s="46">
        <f>'[1]Группа 3'!DR27</f>
        <v>4.28012048192771</v>
      </c>
      <c r="FR75" s="22"/>
      <c r="FS75" s="22"/>
      <c r="FT75" s="6"/>
      <c r="FU75" s="68">
        <f>'[1]Группа 3'!DR27</f>
        <v>4.28012048192771</v>
      </c>
      <c r="FV75" t="s">
        <v>75</v>
      </c>
      <c r="FW75" s="22">
        <v>231</v>
      </c>
      <c r="FX75" s="22">
        <v>425</v>
      </c>
      <c r="FY75" s="69">
        <v>97</v>
      </c>
      <c r="FZ75" s="18">
        <f>'[1]Группа 3'!DW27</f>
        <v>4.83982683982684</v>
      </c>
      <c r="GA75" t="s">
        <v>75</v>
      </c>
      <c r="GB75" s="22">
        <v>109</v>
      </c>
      <c r="GC75" s="22">
        <v>425</v>
      </c>
      <c r="GD75" s="6">
        <v>139</v>
      </c>
      <c r="GE75" s="68">
        <f>'[1]Группа 3'!EB27</f>
        <v>6.899082568807339</v>
      </c>
      <c r="GF75" t="s">
        <v>75</v>
      </c>
      <c r="GG75" s="22">
        <v>295</v>
      </c>
      <c r="GH75" s="22">
        <v>425</v>
      </c>
      <c r="GI75" s="6">
        <v>59</v>
      </c>
      <c r="GJ75" s="68">
        <f>'[1]Группа 3'!EG27</f>
        <v>4.440677966101695</v>
      </c>
      <c r="GK75" s="6"/>
      <c r="GL75" s="6"/>
      <c r="GM75" s="6"/>
      <c r="GN75" s="6"/>
      <c r="GO75" s="6"/>
      <c r="GP75" s="18"/>
      <c r="GQ75" s="22"/>
      <c r="GR75" s="22"/>
      <c r="GS75" s="42"/>
      <c r="GT75" s="46"/>
      <c r="HA75" s="22"/>
      <c r="HB75" s="22"/>
      <c r="HC75" s="22"/>
      <c r="HD75" s="46"/>
      <c r="HJ75" s="6"/>
      <c r="HK75" s="6"/>
      <c r="HL75" s="6"/>
      <c r="HM75" s="6"/>
      <c r="HN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18"/>
      <c r="IE75" s="22"/>
      <c r="IF75" s="22"/>
      <c r="IG75" s="42"/>
      <c r="IH75" s="4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5.75">
      <c r="A76" s="10">
        <v>3</v>
      </c>
      <c r="B76" s="30" t="s">
        <v>64</v>
      </c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Z76" s="6"/>
      <c r="HA76" s="6"/>
      <c r="HB76" s="6"/>
      <c r="HC76" s="6"/>
      <c r="HD76" s="6"/>
      <c r="HJ76" s="6"/>
      <c r="HK76" s="6"/>
      <c r="HL76" s="6"/>
      <c r="HM76" s="6"/>
      <c r="HN76" s="6"/>
      <c r="HT76" s="35"/>
      <c r="HU76" s="16"/>
      <c r="HV76" s="16"/>
      <c r="HW76" s="16"/>
      <c r="HX76" s="43"/>
      <c r="HY76" s="35"/>
      <c r="HZ76" s="16"/>
      <c r="IA76" s="16"/>
      <c r="IB76" s="16"/>
      <c r="IC76" s="43"/>
      <c r="ID76" s="35" t="s">
        <v>95</v>
      </c>
      <c r="IE76" s="16">
        <v>2</v>
      </c>
      <c r="IF76" s="16">
        <v>14</v>
      </c>
      <c r="IG76" s="16">
        <v>188</v>
      </c>
      <c r="IH76" s="43">
        <f>'Группа 3'!AZ9</f>
        <v>11.4</v>
      </c>
      <c r="II76" s="35"/>
      <c r="IJ76" s="16"/>
      <c r="IK76" s="16"/>
      <c r="IL76" s="16"/>
      <c r="IM76" s="43"/>
      <c r="IN76" s="35"/>
      <c r="IO76" s="16"/>
      <c r="IP76" s="16"/>
      <c r="IQ76" s="16"/>
      <c r="IR76" s="43"/>
    </row>
    <row r="77" spans="1:252" ht="15.75">
      <c r="A77" s="10">
        <v>3</v>
      </c>
      <c r="B77" s="30" t="s">
        <v>211</v>
      </c>
      <c r="I77" s="22"/>
      <c r="J77" s="22"/>
      <c r="K77" s="42"/>
      <c r="L77" s="46"/>
      <c r="M77" t="s">
        <v>87</v>
      </c>
      <c r="N77" s="22">
        <v>126</v>
      </c>
      <c r="O77" s="22">
        <v>141</v>
      </c>
      <c r="P77" s="42">
        <v>65</v>
      </c>
      <c r="Q77" s="46">
        <f>'[1]Группа 3'!Q31</f>
        <v>4.119047619047619</v>
      </c>
      <c r="DD77" t="s">
        <v>212</v>
      </c>
      <c r="DE77" s="22">
        <v>8</v>
      </c>
      <c r="DF77" s="22">
        <v>14</v>
      </c>
      <c r="DG77">
        <v>204</v>
      </c>
      <c r="DH77" s="17">
        <f>'[1]Группа 3'!BO31</f>
        <v>4.75</v>
      </c>
      <c r="DI77" t="s">
        <v>16</v>
      </c>
      <c r="DJ77" s="22">
        <v>8</v>
      </c>
      <c r="DK77" s="22">
        <v>14</v>
      </c>
      <c r="DL77">
        <v>204</v>
      </c>
      <c r="DM77" s="17">
        <f>'[1]Группа 3'!BT31</f>
        <v>4.75</v>
      </c>
      <c r="DO77" s="22"/>
      <c r="DP77" s="22"/>
      <c r="DR77" s="17"/>
      <c r="DY77" s="22"/>
      <c r="DZ77" s="22"/>
      <c r="EB77" s="17"/>
      <c r="EC77" t="s">
        <v>16</v>
      </c>
      <c r="ED77" s="22">
        <v>8</v>
      </c>
      <c r="EE77" s="22">
        <v>14</v>
      </c>
      <c r="EF77">
        <v>204</v>
      </c>
      <c r="EG77" s="17">
        <f>'[1]Группа 3'!CN31</f>
        <v>4.75</v>
      </c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t="s">
        <v>213</v>
      </c>
      <c r="FM77" s="22">
        <v>44</v>
      </c>
      <c r="FN77" s="22">
        <v>66</v>
      </c>
      <c r="FO77" s="42">
        <v>101</v>
      </c>
      <c r="FP77" s="46">
        <f>'[1]Группа 3'!DR31</f>
        <v>4.5</v>
      </c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t="s">
        <v>87</v>
      </c>
      <c r="GG77" s="22">
        <v>40</v>
      </c>
      <c r="GH77" s="22">
        <v>141</v>
      </c>
      <c r="GI77" s="42">
        <v>419</v>
      </c>
      <c r="GJ77" s="46">
        <f>'[1]Группа 3'!EG31</f>
        <v>6.525</v>
      </c>
      <c r="GK77" s="6"/>
      <c r="GL77" s="6"/>
      <c r="GM77" s="6"/>
      <c r="GN77" s="6"/>
      <c r="GO77" s="6"/>
      <c r="GP77" s="6"/>
      <c r="GQ77" s="6"/>
      <c r="GR77" s="6"/>
      <c r="GS77" s="6"/>
      <c r="GT77" s="6"/>
      <c r="GZ77" t="s">
        <v>214</v>
      </c>
      <c r="HA77" s="22">
        <v>5</v>
      </c>
      <c r="HB77" s="22">
        <v>8</v>
      </c>
      <c r="HC77" s="42">
        <v>65</v>
      </c>
      <c r="HD77" s="46">
        <f>'[1]Группа 3'!EQ31</f>
        <v>4.6</v>
      </c>
      <c r="HJ77" s="6"/>
      <c r="HK77" s="6"/>
      <c r="HL77" s="6"/>
      <c r="HM77" s="6"/>
      <c r="HN77" s="6"/>
      <c r="HT77" s="35"/>
      <c r="HU77" s="16"/>
      <c r="HV77" s="16"/>
      <c r="HW77" s="16"/>
      <c r="HX77" s="43"/>
      <c r="HY77" s="35"/>
      <c r="HZ77" s="16"/>
      <c r="IA77" s="16"/>
      <c r="IB77" s="16"/>
      <c r="IC77" s="43"/>
      <c r="ID77" s="35"/>
      <c r="IE77" s="16"/>
      <c r="IF77" s="16"/>
      <c r="IG77" s="16"/>
      <c r="IH77" s="43"/>
      <c r="II77" s="35"/>
      <c r="IJ77" s="16"/>
      <c r="IK77" s="16"/>
      <c r="IL77" s="16"/>
      <c r="IM77" s="43"/>
      <c r="IN77" s="35"/>
      <c r="IO77" s="16"/>
      <c r="IP77" s="16"/>
      <c r="IQ77" s="16"/>
      <c r="IR77" s="43"/>
    </row>
    <row r="78" spans="1:252" ht="15.75">
      <c r="A78" s="10">
        <v>3</v>
      </c>
      <c r="B78" s="30" t="s">
        <v>408</v>
      </c>
      <c r="I78" s="22"/>
      <c r="J78" s="22"/>
      <c r="K78" s="42"/>
      <c r="L78" s="46"/>
      <c r="M78" t="s">
        <v>399</v>
      </c>
      <c r="N78" s="22">
        <v>321</v>
      </c>
      <c r="O78" s="22">
        <v>347</v>
      </c>
      <c r="P78" s="42">
        <v>23</v>
      </c>
      <c r="Q78" s="46">
        <f>'[1]Группа 3'!Q30</f>
        <v>4.080996884735202</v>
      </c>
      <c r="DE78" s="22"/>
      <c r="DF78" s="22"/>
      <c r="DH78" s="17"/>
      <c r="DJ78" s="22"/>
      <c r="DK78" s="22"/>
      <c r="DM78" s="17"/>
      <c r="DO78" s="22"/>
      <c r="DP78" s="22"/>
      <c r="DR78" s="17"/>
      <c r="DY78" s="22"/>
      <c r="DZ78" s="22"/>
      <c r="EB78" s="17"/>
      <c r="ED78" s="22"/>
      <c r="EE78" s="22"/>
      <c r="EG78" s="17"/>
      <c r="FB78" t="s">
        <v>399</v>
      </c>
      <c r="FC78" s="22">
        <v>224</v>
      </c>
      <c r="FD78" s="22">
        <v>347</v>
      </c>
      <c r="FE78" s="6">
        <v>101</v>
      </c>
      <c r="FF78" s="68">
        <f>'[1]Группа 3'!DH30</f>
        <v>4.549107142857142</v>
      </c>
      <c r="FG78" s="6"/>
      <c r="FH78" s="6"/>
      <c r="FI78" s="6"/>
      <c r="FJ78" s="6"/>
      <c r="FK78" s="6"/>
      <c r="FM78" s="22"/>
      <c r="FN78" s="22"/>
      <c r="FO78" s="42"/>
      <c r="FP78" s="4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t="s">
        <v>399</v>
      </c>
      <c r="GG78" s="22">
        <v>188</v>
      </c>
      <c r="GH78" s="22">
        <v>347</v>
      </c>
      <c r="GI78" s="42">
        <v>121</v>
      </c>
      <c r="GJ78" s="46">
        <f>'[1]Группа 3'!EG30</f>
        <v>4.845744680851064</v>
      </c>
      <c r="GK78" s="6"/>
      <c r="GL78" s="6"/>
      <c r="GM78" s="6"/>
      <c r="GN78" s="6"/>
      <c r="GO78" s="6"/>
      <c r="GP78" s="6"/>
      <c r="GQ78" s="6"/>
      <c r="GR78" s="6"/>
      <c r="GS78" s="6"/>
      <c r="GT78" s="6"/>
      <c r="HA78" s="22"/>
      <c r="HB78" s="22"/>
      <c r="HC78" s="42"/>
      <c r="HD78" s="46"/>
      <c r="HJ78" s="6"/>
      <c r="HK78" s="6"/>
      <c r="HL78" s="6"/>
      <c r="HM78" s="6"/>
      <c r="HN78" s="6"/>
      <c r="HT78" s="35"/>
      <c r="HU78" s="16"/>
      <c r="HV78" s="16"/>
      <c r="HW78" s="16"/>
      <c r="HX78" s="43"/>
      <c r="HY78" s="35"/>
      <c r="HZ78" s="16"/>
      <c r="IA78" s="16"/>
      <c r="IB78" s="16"/>
      <c r="IC78" s="43"/>
      <c r="ID78" s="35"/>
      <c r="IE78" s="16"/>
      <c r="IF78" s="16"/>
      <c r="IG78" s="16"/>
      <c r="IH78" s="43"/>
      <c r="II78" s="35"/>
      <c r="IJ78" s="16"/>
      <c r="IK78" s="16"/>
      <c r="IL78" s="16"/>
      <c r="IM78" s="43"/>
      <c r="IN78" s="35"/>
      <c r="IO78" s="16"/>
      <c r="IP78" s="16"/>
      <c r="IQ78" s="16"/>
      <c r="IR78" s="43"/>
    </row>
    <row r="79" spans="1:252" ht="15.75">
      <c r="A79" s="10">
        <v>3</v>
      </c>
      <c r="B79" s="30" t="s">
        <v>288</v>
      </c>
      <c r="C79" t="s">
        <v>289</v>
      </c>
      <c r="D79" s="22">
        <v>25</v>
      </c>
      <c r="E79" s="22">
        <v>55</v>
      </c>
      <c r="F79" s="22">
        <v>21</v>
      </c>
      <c r="I79" s="22"/>
      <c r="J79" s="22"/>
      <c r="K79" s="42"/>
      <c r="L79" s="46"/>
      <c r="N79" s="22"/>
      <c r="O79" s="22"/>
      <c r="P79" s="42"/>
      <c r="Q79" s="46"/>
      <c r="AV79" t="s">
        <v>289</v>
      </c>
      <c r="AW79" s="22">
        <v>28</v>
      </c>
      <c r="AX79" s="22">
        <v>55</v>
      </c>
      <c r="AY79">
        <v>20</v>
      </c>
      <c r="AZ79" s="17">
        <f>'[1]Группа 3'!AP32</f>
        <v>4.964285714285714</v>
      </c>
      <c r="BA79" t="s">
        <v>283</v>
      </c>
      <c r="BB79" s="22">
        <v>9</v>
      </c>
      <c r="BC79" s="22">
        <v>22</v>
      </c>
      <c r="BD79">
        <v>51</v>
      </c>
      <c r="BE79" s="17">
        <f>'[1]Группа 3'!AU32</f>
        <v>5.444444444444445</v>
      </c>
      <c r="BG79" s="22"/>
      <c r="BH79" s="22"/>
      <c r="BJ79" s="17"/>
      <c r="BL79" s="22"/>
      <c r="BM79" s="22"/>
      <c r="BO79" s="17"/>
      <c r="BZ79" t="s">
        <v>290</v>
      </c>
      <c r="CA79" s="22">
        <v>9</v>
      </c>
      <c r="CB79" s="22">
        <v>22</v>
      </c>
      <c r="CC79">
        <v>51</v>
      </c>
      <c r="CD79" s="17">
        <f>'[1]Группа 3'!BJ32</f>
        <v>5.444444444444445</v>
      </c>
      <c r="CK79" s="22"/>
      <c r="CL79" s="22"/>
      <c r="CN79" s="17"/>
      <c r="DE79" s="22"/>
      <c r="DF79" s="22"/>
      <c r="DH79" s="17"/>
      <c r="DJ79" s="22"/>
      <c r="DK79" s="22"/>
      <c r="DM79" s="17"/>
      <c r="DO79" s="22"/>
      <c r="DP79" s="22"/>
      <c r="DR79" s="17"/>
      <c r="DY79" s="22"/>
      <c r="DZ79" s="22"/>
      <c r="EB79" s="17"/>
      <c r="ED79" s="22"/>
      <c r="EE79" s="22"/>
      <c r="EG79" s="17"/>
      <c r="FB79" s="6"/>
      <c r="FC79" s="6"/>
      <c r="FD79" s="6"/>
      <c r="FE79" s="6"/>
      <c r="FF79" s="6"/>
      <c r="FG79" s="6"/>
      <c r="FH79" s="6"/>
      <c r="FI79" s="6"/>
      <c r="FJ79" s="6"/>
      <c r="FK79" s="6"/>
      <c r="FM79" s="22"/>
      <c r="FN79" s="22"/>
      <c r="FO79" s="42"/>
      <c r="FP79" s="4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G79" s="22"/>
      <c r="GH79" s="22"/>
      <c r="GI79" s="42"/>
      <c r="GJ79" s="46"/>
      <c r="GK79" s="6"/>
      <c r="GL79" s="6"/>
      <c r="GM79" s="6"/>
      <c r="GN79" s="6"/>
      <c r="GO79" s="6"/>
      <c r="GP79" s="6"/>
      <c r="GQ79" s="6"/>
      <c r="GR79" s="6"/>
      <c r="GS79" s="6"/>
      <c r="GT79" s="6"/>
      <c r="HA79" s="22"/>
      <c r="HB79" s="22"/>
      <c r="HC79" s="42"/>
      <c r="HD79" s="46"/>
      <c r="HJ79" s="6"/>
      <c r="HK79" s="6"/>
      <c r="HL79" s="6"/>
      <c r="HM79" s="6"/>
      <c r="HN79" s="6"/>
      <c r="HT79" s="35"/>
      <c r="HU79" s="16"/>
      <c r="HV79" s="16"/>
      <c r="HW79" s="16"/>
      <c r="HX79" s="43"/>
      <c r="HY79" s="35"/>
      <c r="HZ79" s="16"/>
      <c r="IA79" s="16"/>
      <c r="IB79" s="16"/>
      <c r="IC79" s="43"/>
      <c r="ID79" s="35"/>
      <c r="IE79" s="16"/>
      <c r="IF79" s="16"/>
      <c r="IG79" s="16"/>
      <c r="IH79" s="43"/>
      <c r="II79" s="35"/>
      <c r="IJ79" s="16"/>
      <c r="IK79" s="16"/>
      <c r="IL79" s="16"/>
      <c r="IM79" s="43"/>
      <c r="IN79" s="35"/>
      <c r="IO79" s="16"/>
      <c r="IP79" s="16"/>
      <c r="IQ79" s="16"/>
      <c r="IR79" s="43"/>
    </row>
    <row r="80" spans="1:252" ht="15.75">
      <c r="A80" s="10">
        <v>3</v>
      </c>
      <c r="B80" s="30" t="s">
        <v>135</v>
      </c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t="s">
        <v>136</v>
      </c>
      <c r="GQ80" s="22">
        <v>29</v>
      </c>
      <c r="GR80" s="22">
        <v>64</v>
      </c>
      <c r="GS80" s="22">
        <v>129</v>
      </c>
      <c r="GT80" s="46">
        <f>'[1]Группа 3'!EL28</f>
        <v>5.206896551724138</v>
      </c>
      <c r="GZ80" t="s">
        <v>136</v>
      </c>
      <c r="HA80" s="22">
        <v>43</v>
      </c>
      <c r="HB80" s="22">
        <v>64</v>
      </c>
      <c r="HC80" s="22">
        <v>93</v>
      </c>
      <c r="HD80" s="46">
        <f>'[1]Группа 3'!EQ28</f>
        <v>4.488372093023256</v>
      </c>
      <c r="HJ80" s="6"/>
      <c r="HK80" s="6"/>
      <c r="HL80" s="6"/>
      <c r="HM80" s="6"/>
      <c r="HN80" s="6"/>
      <c r="HT80" s="35"/>
      <c r="HU80" s="16"/>
      <c r="HV80" s="16"/>
      <c r="HW80" s="16"/>
      <c r="HX80" s="43"/>
      <c r="HY80" s="35"/>
      <c r="HZ80" s="16"/>
      <c r="IA80" s="16"/>
      <c r="IB80" s="16"/>
      <c r="IC80" s="43"/>
      <c r="ID80" s="35"/>
      <c r="IE80" s="16"/>
      <c r="IF80" s="16"/>
      <c r="IG80" s="16"/>
      <c r="IH80" s="43"/>
      <c r="II80" s="35"/>
      <c r="IJ80" s="16"/>
      <c r="IK80" s="16"/>
      <c r="IL80" s="16"/>
      <c r="IM80" s="43"/>
      <c r="IN80" s="35"/>
      <c r="IO80" s="16"/>
      <c r="IP80" s="16"/>
      <c r="IQ80" s="16"/>
      <c r="IR80" s="43"/>
    </row>
    <row r="81" spans="1:202" ht="15.75">
      <c r="A81" s="10">
        <v>2</v>
      </c>
      <c r="B81" s="30" t="s">
        <v>49</v>
      </c>
      <c r="FL81" t="s">
        <v>97</v>
      </c>
      <c r="FM81" s="22">
        <v>142</v>
      </c>
      <c r="FN81" s="22">
        <v>268</v>
      </c>
      <c r="FO81" s="22">
        <v>70</v>
      </c>
      <c r="FP81" s="17">
        <f>'[1]Группа 2'!BO17</f>
        <v>3.887323943661972</v>
      </c>
      <c r="GP81" t="s">
        <v>96</v>
      </c>
      <c r="GQ81" s="22">
        <v>9</v>
      </c>
      <c r="GR81" s="22">
        <v>65</v>
      </c>
      <c r="GS81" s="22">
        <v>259</v>
      </c>
      <c r="GT81" s="17">
        <f>'Группа 2'!AK7</f>
        <v>9.222222222222221</v>
      </c>
    </row>
    <row r="82" spans="1:202" ht="15.75">
      <c r="A82" s="10">
        <v>2</v>
      </c>
      <c r="B82" s="30" t="s">
        <v>203</v>
      </c>
      <c r="FB82" t="s">
        <v>204</v>
      </c>
      <c r="FC82" s="22">
        <v>167</v>
      </c>
      <c r="FD82" s="22">
        <v>324</v>
      </c>
      <c r="FE82">
        <v>90</v>
      </c>
      <c r="FF82" s="17">
        <f>'[1]Группа 2'!BE18</f>
        <v>3.9401197604790417</v>
      </c>
      <c r="FM82" s="22"/>
      <c r="FN82" s="22"/>
      <c r="FO82" s="22"/>
      <c r="FP82" s="17"/>
      <c r="GQ82" s="22"/>
      <c r="GR82" s="22"/>
      <c r="GS82" s="22"/>
      <c r="GT82" s="17"/>
    </row>
    <row r="83" spans="1:202" ht="15.75">
      <c r="A83" s="10">
        <v>3</v>
      </c>
      <c r="B83" s="30" t="s">
        <v>205</v>
      </c>
      <c r="C83" t="s">
        <v>206</v>
      </c>
      <c r="D83" s="22">
        <v>225</v>
      </c>
      <c r="E83" s="22">
        <v>350</v>
      </c>
      <c r="F83">
        <v>98</v>
      </c>
      <c r="G83" s="17">
        <f>'[1]Группа 3'!L33</f>
        <v>4.555555555555555</v>
      </c>
      <c r="FM83" s="22"/>
      <c r="FN83" s="22"/>
      <c r="FO83" s="22"/>
      <c r="FP83" s="17"/>
      <c r="GQ83" s="22"/>
      <c r="GR83" s="22"/>
      <c r="GS83" s="22"/>
      <c r="GT83" s="17"/>
    </row>
    <row r="84" spans="1:202" ht="15.75">
      <c r="A84" s="10">
        <v>3</v>
      </c>
      <c r="B84" s="30" t="s">
        <v>385</v>
      </c>
      <c r="C84" t="s">
        <v>386</v>
      </c>
      <c r="D84" s="22">
        <v>20</v>
      </c>
      <c r="E84" s="22">
        <v>43</v>
      </c>
      <c r="F84">
        <v>171</v>
      </c>
      <c r="G84" s="17">
        <f>'[1]Группа 3'!L34</f>
        <v>5.15</v>
      </c>
      <c r="R84" t="s">
        <v>386</v>
      </c>
      <c r="S84" s="22">
        <v>43</v>
      </c>
      <c r="T84" s="22">
        <v>43</v>
      </c>
      <c r="U84">
        <v>49</v>
      </c>
      <c r="V84" s="17">
        <f>'[1]Группа 3'!V34</f>
        <v>4</v>
      </c>
      <c r="FL84" t="s">
        <v>387</v>
      </c>
      <c r="FM84" s="22">
        <v>5</v>
      </c>
      <c r="FN84" s="22">
        <v>9</v>
      </c>
      <c r="FO84" s="22">
        <v>477</v>
      </c>
      <c r="FP84" s="17">
        <f>'[1]Группа 3'!DR34</f>
        <v>4.8</v>
      </c>
      <c r="FV84" t="s">
        <v>388</v>
      </c>
      <c r="FW84" s="22">
        <v>4</v>
      </c>
      <c r="FX84" s="22">
        <v>4</v>
      </c>
      <c r="FY84">
        <v>63</v>
      </c>
      <c r="FZ84" s="17">
        <f>'[1]Группа 3'!DW34</f>
        <v>4</v>
      </c>
      <c r="GF84" t="s">
        <v>386</v>
      </c>
      <c r="GG84" s="22">
        <v>9</v>
      </c>
      <c r="GH84" s="22">
        <v>43</v>
      </c>
      <c r="GI84">
        <v>235</v>
      </c>
      <c r="GJ84" s="17">
        <f>'[1]Группа 3'!EG34</f>
        <v>7.777777777777778</v>
      </c>
      <c r="GQ84" s="22"/>
      <c r="GR84" s="22"/>
      <c r="GS84" s="22"/>
      <c r="GT84" s="17"/>
    </row>
    <row r="85" spans="1:202" ht="15.75">
      <c r="A85" s="10">
        <v>3</v>
      </c>
      <c r="B85" s="30" t="s">
        <v>234</v>
      </c>
      <c r="D85" s="22"/>
      <c r="E85" s="22"/>
      <c r="G85" s="17"/>
      <c r="FL85" t="s">
        <v>90</v>
      </c>
      <c r="FM85" s="22">
        <v>494</v>
      </c>
      <c r="FN85" s="22">
        <v>545</v>
      </c>
      <c r="FO85" s="22">
        <v>28</v>
      </c>
      <c r="FP85" s="17">
        <f>'[1]Группа 3'!DR35</f>
        <v>4.103238866396762</v>
      </c>
      <c r="GQ85" s="22"/>
      <c r="GR85" s="22"/>
      <c r="GS85" s="22"/>
      <c r="GT85" s="17"/>
    </row>
    <row r="86" spans="1:202" ht="15.75">
      <c r="A86" s="10">
        <v>1</v>
      </c>
      <c r="B86" s="30" t="s">
        <v>208</v>
      </c>
      <c r="FM86" s="22"/>
      <c r="FN86" s="22"/>
      <c r="FO86" s="22"/>
      <c r="FP86" s="17"/>
      <c r="GF86" s="17" t="s">
        <v>206</v>
      </c>
      <c r="GG86" s="22">
        <v>30</v>
      </c>
      <c r="GH86" s="22">
        <v>67</v>
      </c>
      <c r="GI86">
        <v>70</v>
      </c>
      <c r="GJ86" s="17">
        <f>'[1]Группа 1'!EV7</f>
        <v>3.2333333333333334</v>
      </c>
      <c r="GQ86" s="22"/>
      <c r="GR86" s="22"/>
      <c r="GS86" s="22"/>
      <c r="GT86" s="17"/>
    </row>
    <row r="87" spans="1:202" ht="15.75">
      <c r="A87" s="10">
        <v>1</v>
      </c>
      <c r="B87" s="30" t="s">
        <v>187</v>
      </c>
      <c r="W87" s="17" t="s">
        <v>188</v>
      </c>
      <c r="X87" s="22">
        <v>11</v>
      </c>
      <c r="Y87" s="22">
        <v>15</v>
      </c>
      <c r="Z87">
        <v>45</v>
      </c>
      <c r="AA87" s="17">
        <f>'[1]Группа 1'!V8</f>
        <v>2.3636363636363633</v>
      </c>
      <c r="FM87" s="22"/>
      <c r="FN87" s="22"/>
      <c r="FO87" s="22"/>
      <c r="FP87" s="17"/>
      <c r="GF87" s="17" t="s">
        <v>189</v>
      </c>
      <c r="GG87" s="22">
        <v>12</v>
      </c>
      <c r="GH87" s="22">
        <v>35</v>
      </c>
      <c r="GI87">
        <v>82</v>
      </c>
      <c r="GJ87" s="17">
        <f>'[1]Группа 1'!EV8</f>
        <v>3.9166666666666665</v>
      </c>
      <c r="GQ87" s="22"/>
      <c r="GR87" s="22"/>
      <c r="GS87" s="22"/>
      <c r="GT87" s="17"/>
    </row>
    <row r="88" spans="1:222" ht="15.75">
      <c r="A88" s="10">
        <v>5</v>
      </c>
      <c r="B88" s="30" t="s">
        <v>50</v>
      </c>
      <c r="C88" t="s">
        <v>29</v>
      </c>
      <c r="D88" s="22">
        <v>40</v>
      </c>
      <c r="E88" s="22">
        <v>66</v>
      </c>
      <c r="F88" s="22">
        <v>296</v>
      </c>
      <c r="G88" s="17">
        <f>'Группа 5'!G6</f>
        <v>6.65</v>
      </c>
      <c r="R88" t="s">
        <v>29</v>
      </c>
      <c r="S88" s="22">
        <v>60</v>
      </c>
      <c r="T88" s="22">
        <v>66</v>
      </c>
      <c r="U88" s="22">
        <v>78</v>
      </c>
      <c r="V88" s="17">
        <f>'Группа 5'!Q6</f>
        <v>6.1</v>
      </c>
      <c r="FL88" t="s">
        <v>98</v>
      </c>
      <c r="FM88" s="22">
        <v>10</v>
      </c>
      <c r="FN88" s="22">
        <v>20</v>
      </c>
      <c r="FO88" s="22">
        <v>222</v>
      </c>
      <c r="FP88" s="17">
        <f>'[1]Группа 5'!AK15</f>
        <v>7</v>
      </c>
      <c r="GF88" t="s">
        <v>29</v>
      </c>
      <c r="GG88" s="22">
        <v>16</v>
      </c>
      <c r="GH88" s="22">
        <v>66</v>
      </c>
      <c r="GI88" s="22">
        <v>518</v>
      </c>
      <c r="GJ88" s="17">
        <f>'Группа 5'!AK6</f>
        <v>9.125</v>
      </c>
      <c r="GL88" s="22"/>
      <c r="GM88" s="22"/>
      <c r="GN88" s="22"/>
      <c r="GO88" s="17"/>
      <c r="GP88" t="s">
        <v>30</v>
      </c>
      <c r="GQ88" s="22">
        <v>6</v>
      </c>
      <c r="GR88" s="22">
        <v>21</v>
      </c>
      <c r="GS88" s="22">
        <v>419</v>
      </c>
      <c r="GT88" s="17">
        <f>'Группа 5'!AP6</f>
        <v>8.5</v>
      </c>
      <c r="HJ88" t="s">
        <v>29</v>
      </c>
      <c r="HK88" s="22">
        <v>18</v>
      </c>
      <c r="HL88" s="22">
        <v>66</v>
      </c>
      <c r="HM88" s="22">
        <v>561</v>
      </c>
      <c r="HN88" s="17">
        <f>'Группа 5'!AU6</f>
        <v>8.666666666666666</v>
      </c>
    </row>
    <row r="89" spans="1:242" ht="15.75">
      <c r="A89" s="10">
        <v>3</v>
      </c>
      <c r="B89" s="30" t="s">
        <v>384</v>
      </c>
      <c r="D89" s="22"/>
      <c r="E89" s="22"/>
      <c r="F89" s="22"/>
      <c r="G89" s="17"/>
      <c r="S89" s="22"/>
      <c r="T89" s="22"/>
      <c r="U89" s="22"/>
      <c r="V89" s="17"/>
      <c r="FM89" s="22"/>
      <c r="FN89" s="22"/>
      <c r="FO89" s="22"/>
      <c r="FP89" s="17"/>
      <c r="GF89" t="s">
        <v>87</v>
      </c>
      <c r="GG89" s="22">
        <v>40</v>
      </c>
      <c r="GH89" s="22">
        <v>141</v>
      </c>
      <c r="GI89" s="22">
        <v>366</v>
      </c>
      <c r="GJ89" s="17">
        <f>'[1]Группа 3'!EG15</f>
        <v>12.447368421052632</v>
      </c>
      <c r="GL89" s="22"/>
      <c r="GM89" s="22"/>
      <c r="GN89" s="22"/>
      <c r="GO89" s="17"/>
      <c r="GQ89" s="22"/>
      <c r="GR89" s="22"/>
      <c r="GS89" s="22"/>
      <c r="GT89" s="17"/>
      <c r="HK89" s="22"/>
      <c r="HL89" s="22"/>
      <c r="HM89" s="22"/>
      <c r="HN89" s="17"/>
      <c r="ID89" t="s">
        <v>344</v>
      </c>
      <c r="IE89" s="22">
        <v>13</v>
      </c>
      <c r="IF89" s="22">
        <v>35</v>
      </c>
      <c r="IG89">
        <v>65</v>
      </c>
      <c r="IH89" s="17">
        <f>'[1]Группа 3'!FF36</f>
        <v>5.6923076923076925</v>
      </c>
    </row>
    <row r="90" spans="1:222" ht="15.75">
      <c r="A90" s="10">
        <v>3</v>
      </c>
      <c r="B90" s="30" t="s">
        <v>125</v>
      </c>
      <c r="D90" s="22"/>
      <c r="E90" s="22"/>
      <c r="F90" s="22"/>
      <c r="G90" s="17"/>
      <c r="S90" s="22"/>
      <c r="T90" s="22"/>
      <c r="U90" s="22"/>
      <c r="V90" s="17"/>
      <c r="FL90" t="s">
        <v>126</v>
      </c>
      <c r="FM90" s="22">
        <v>9</v>
      </c>
      <c r="FN90" s="22">
        <v>21</v>
      </c>
      <c r="FO90" s="22">
        <v>115</v>
      </c>
      <c r="FP90" s="17">
        <f>'[1]Группа 3'!DR37</f>
        <v>5.333333333333334</v>
      </c>
      <c r="GG90" s="22"/>
      <c r="GH90" s="22"/>
      <c r="GI90" s="22"/>
      <c r="GJ90" s="17"/>
      <c r="GL90" s="22"/>
      <c r="GM90" s="22"/>
      <c r="GN90" s="22"/>
      <c r="GO90" s="17"/>
      <c r="GQ90" s="22"/>
      <c r="GR90" s="22"/>
      <c r="GS90" s="22"/>
      <c r="GT90" s="17"/>
      <c r="HK90" s="22"/>
      <c r="HL90" s="22"/>
      <c r="HM90" s="22"/>
      <c r="HN90" s="17"/>
    </row>
    <row r="91" spans="1:222" ht="15.75">
      <c r="A91" s="10">
        <v>4</v>
      </c>
      <c r="B91" s="30" t="s">
        <v>155</v>
      </c>
      <c r="C91" t="s">
        <v>97</v>
      </c>
      <c r="D91" s="22">
        <v>262</v>
      </c>
      <c r="E91" s="22">
        <v>480</v>
      </c>
      <c r="F91" s="22">
        <v>164</v>
      </c>
      <c r="G91" s="17">
        <f>'[1]Группа 4'!G13</f>
        <v>5.83206106870229</v>
      </c>
      <c r="I91" s="22"/>
      <c r="J91" s="22"/>
      <c r="K91" s="22"/>
      <c r="L91" s="17"/>
      <c r="M91" t="s">
        <v>97</v>
      </c>
      <c r="N91" s="22">
        <v>403</v>
      </c>
      <c r="O91" s="22">
        <v>480</v>
      </c>
      <c r="P91" s="22">
        <v>50</v>
      </c>
      <c r="Q91" s="17">
        <f>'[1]Группа 4'!L13</f>
        <v>5.19106699751861</v>
      </c>
      <c r="S91" s="22"/>
      <c r="T91" s="22"/>
      <c r="U91" s="22"/>
      <c r="V91" s="17"/>
      <c r="FM91" s="22"/>
      <c r="FN91" s="22"/>
      <c r="FO91" s="22"/>
      <c r="FP91" s="17"/>
      <c r="GG91" s="22"/>
      <c r="GH91" s="22"/>
      <c r="GI91" s="22"/>
      <c r="GJ91" s="17"/>
      <c r="GL91" s="22"/>
      <c r="GM91" s="22"/>
      <c r="GN91" s="22"/>
      <c r="GO91" s="17"/>
      <c r="GQ91" s="22"/>
      <c r="GR91" s="22"/>
      <c r="GS91" s="22"/>
      <c r="GT91" s="17"/>
      <c r="HK91" s="22"/>
      <c r="HL91" s="22"/>
      <c r="HM91" s="22"/>
      <c r="HN91" s="17"/>
    </row>
    <row r="92" spans="1:217" ht="15.75">
      <c r="A92" s="10">
        <v>4</v>
      </c>
      <c r="B92" s="30" t="s">
        <v>51</v>
      </c>
      <c r="BA92" s="18"/>
      <c r="BB92" s="22"/>
      <c r="BC92" s="22"/>
      <c r="BD92" s="22"/>
      <c r="BE92" s="17"/>
      <c r="BF92" s="18"/>
      <c r="BG92" s="22"/>
      <c r="BH92" s="22"/>
      <c r="BI92" s="22"/>
      <c r="BJ92" s="17"/>
      <c r="BK92" s="18"/>
      <c r="BL92" s="22"/>
      <c r="BM92" s="22"/>
      <c r="BN92" s="22"/>
      <c r="BO92" s="17"/>
      <c r="BP92" s="18" t="s">
        <v>99</v>
      </c>
      <c r="BQ92" s="22">
        <v>12</v>
      </c>
      <c r="BR92" s="22">
        <v>48</v>
      </c>
      <c r="BS92" s="22">
        <v>164</v>
      </c>
      <c r="BT92" s="17">
        <f>'Группа 4'!AW3</f>
        <v>8</v>
      </c>
      <c r="BU92" s="18"/>
      <c r="BV92" s="22"/>
      <c r="BW92" s="22"/>
      <c r="BX92" s="22"/>
      <c r="BY92" s="17"/>
      <c r="BZ92" s="18"/>
      <c r="CA92" s="22"/>
      <c r="CB92" s="22"/>
      <c r="CC92" s="22"/>
      <c r="CD92" s="17"/>
      <c r="CE92" s="18"/>
      <c r="CF92" s="22"/>
      <c r="CG92" s="22"/>
      <c r="CH92" s="22"/>
      <c r="CI92" s="17"/>
      <c r="CJ92" s="18"/>
      <c r="CK92" s="22"/>
      <c r="CL92" s="22"/>
      <c r="CM92" s="22"/>
      <c r="CN92" s="17"/>
      <c r="CO92" s="18"/>
      <c r="CP92" s="22"/>
      <c r="CQ92" s="22"/>
      <c r="CR92" s="22"/>
      <c r="CS92" s="17"/>
      <c r="CT92" s="18"/>
      <c r="CU92" s="22"/>
      <c r="CV92" s="22"/>
      <c r="CW92" s="22"/>
      <c r="CX92" s="17"/>
      <c r="CY92" s="18"/>
      <c r="CZ92" s="22"/>
      <c r="DA92" s="22"/>
      <c r="DB92" s="22"/>
      <c r="DC92" s="17"/>
      <c r="DD92" s="18"/>
      <c r="DE92" s="22"/>
      <c r="DF92" s="22"/>
      <c r="DG92" s="22"/>
      <c r="DH92" s="17"/>
      <c r="DI92" s="18"/>
      <c r="DJ92" s="22"/>
      <c r="DK92" s="22"/>
      <c r="DL92" s="22"/>
      <c r="DM92" s="17"/>
      <c r="DN92" s="18"/>
      <c r="DO92" s="22"/>
      <c r="DP92" s="22"/>
      <c r="DQ92" s="22"/>
      <c r="DR92" s="17"/>
      <c r="DS92" s="18"/>
      <c r="DT92" s="22"/>
      <c r="DU92" s="22"/>
      <c r="DV92" s="22"/>
      <c r="DW92" s="17"/>
      <c r="DX92" s="18"/>
      <c r="DY92" s="22"/>
      <c r="DZ92" s="22"/>
      <c r="EA92" s="22"/>
      <c r="EB92" s="17"/>
      <c r="EC92" s="18"/>
      <c r="ED92" s="22"/>
      <c r="EE92" s="22"/>
      <c r="EF92" s="22"/>
      <c r="EG92" s="17"/>
      <c r="EH92" s="18"/>
      <c r="EI92" s="22"/>
      <c r="EJ92" s="22"/>
      <c r="EK92" s="22"/>
      <c r="EL92" s="17"/>
      <c r="EM92" s="18"/>
      <c r="EN92" s="22"/>
      <c r="EO92" s="22"/>
      <c r="EP92" s="22"/>
      <c r="EQ92" s="17"/>
      <c r="ER92" s="18"/>
      <c r="ES92" s="22"/>
      <c r="ET92" s="22"/>
      <c r="EU92" s="22"/>
      <c r="EV92" s="17"/>
      <c r="EW92" s="18"/>
      <c r="EX92" s="22"/>
      <c r="EY92" s="22"/>
      <c r="EZ92" s="22"/>
      <c r="FA92" s="17"/>
      <c r="FQ92" s="18"/>
      <c r="FR92" s="22"/>
      <c r="FS92" s="22"/>
      <c r="FT92" s="22"/>
      <c r="FU92" s="17">
        <f>'Группа 4'!BV3</f>
        <v>0</v>
      </c>
      <c r="FV92" s="18"/>
      <c r="FW92" s="22"/>
      <c r="FX92" s="22"/>
      <c r="FY92" s="22"/>
      <c r="FZ92" s="17"/>
      <c r="GA92" s="18" t="s">
        <v>99</v>
      </c>
      <c r="GB92" s="22">
        <v>14</v>
      </c>
      <c r="GC92" s="22">
        <v>48</v>
      </c>
      <c r="GD92" s="22">
        <v>185</v>
      </c>
      <c r="GE92" s="17">
        <f>'Группа 4'!CF3</f>
        <v>7.428571428571429</v>
      </c>
      <c r="GP92" s="46" t="s">
        <v>99</v>
      </c>
      <c r="GQ92" s="22">
        <v>35</v>
      </c>
      <c r="GR92" s="22">
        <v>48</v>
      </c>
      <c r="GS92" s="22">
        <v>91</v>
      </c>
      <c r="GT92" s="17">
        <f>'Группа 4'!CP3</f>
        <v>5.371428571428572</v>
      </c>
      <c r="HE92" s="18"/>
      <c r="HF92" s="22"/>
      <c r="HG92" s="22"/>
      <c r="HH92" s="22"/>
      <c r="HI92" s="17"/>
    </row>
    <row r="93" spans="1:202" ht="15.75">
      <c r="A93" s="10">
        <v>4</v>
      </c>
      <c r="B93" s="30" t="s">
        <v>52</v>
      </c>
      <c r="FV93" s="18" t="s">
        <v>99</v>
      </c>
      <c r="FW93" s="22">
        <v>16</v>
      </c>
      <c r="FX93" s="22">
        <v>19</v>
      </c>
      <c r="FY93" s="22">
        <v>26</v>
      </c>
      <c r="FZ93" s="17">
        <f>'[1]Группа 4'!BO15</f>
        <v>5.1875</v>
      </c>
      <c r="GP93" s="18" t="s">
        <v>100</v>
      </c>
      <c r="GQ93" s="22">
        <v>7</v>
      </c>
      <c r="GR93" s="22">
        <v>18</v>
      </c>
      <c r="GS93" s="22">
        <v>127</v>
      </c>
      <c r="GT93" s="17">
        <f>'Группа 4'!CP4</f>
        <v>6.571428571428571</v>
      </c>
    </row>
    <row r="94" spans="1:252" ht="15.75">
      <c r="A94" s="10">
        <v>3</v>
      </c>
      <c r="B94" s="30" t="s">
        <v>41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t="s">
        <v>116</v>
      </c>
      <c r="FM94" s="22">
        <v>4</v>
      </c>
      <c r="FN94" s="22">
        <v>24</v>
      </c>
      <c r="FO94" s="22">
        <v>584</v>
      </c>
      <c r="FP94" s="50">
        <f>'[1]Группа 3'!DR38</f>
        <v>9</v>
      </c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t="s">
        <v>101</v>
      </c>
      <c r="GG94" s="22">
        <v>10</v>
      </c>
      <c r="GH94" s="22">
        <v>41</v>
      </c>
      <c r="GI94" s="22">
        <v>413</v>
      </c>
      <c r="GJ94" s="50">
        <f>'[1]Группа 3'!EG38</f>
        <v>7.1</v>
      </c>
      <c r="GL94" s="22"/>
      <c r="GM94" s="22"/>
      <c r="GN94" s="22"/>
      <c r="GO94" s="50"/>
      <c r="GP94" s="13"/>
      <c r="GQ94" s="13"/>
      <c r="GR94" s="13"/>
      <c r="GS94" s="13"/>
      <c r="GT94" s="13"/>
      <c r="GU94" s="6"/>
      <c r="GV94" s="6"/>
      <c r="GW94" s="6"/>
      <c r="GX94" s="6"/>
      <c r="GY94" s="6"/>
      <c r="GZ94" s="13"/>
      <c r="HA94" s="13"/>
      <c r="HB94" s="13"/>
      <c r="HC94" s="13"/>
      <c r="HD94" s="13"/>
      <c r="HE94" s="6"/>
      <c r="HF94" s="6"/>
      <c r="HG94" s="6"/>
      <c r="HH94" s="6"/>
      <c r="HI94" s="6"/>
      <c r="HJ94" s="13"/>
      <c r="HK94" s="13"/>
      <c r="HL94" s="13"/>
      <c r="HM94" s="13"/>
      <c r="HN94" s="13"/>
      <c r="HO94" s="6"/>
      <c r="HP94" s="6"/>
      <c r="HQ94" s="6"/>
      <c r="HR94" s="6"/>
      <c r="HS94" s="6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</row>
    <row r="95" spans="1:252" ht="15.75">
      <c r="A95" s="10">
        <v>3</v>
      </c>
      <c r="B95" s="30" t="s">
        <v>66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6"/>
      <c r="GV95" s="6"/>
      <c r="GW95" s="6"/>
      <c r="GX95" s="6"/>
      <c r="GY95" s="6"/>
      <c r="GZ95" s="13"/>
      <c r="HA95" s="13"/>
      <c r="HB95" s="13"/>
      <c r="HC95" s="13"/>
      <c r="HD95" s="13"/>
      <c r="HE95" s="6"/>
      <c r="HF95" s="6"/>
      <c r="HG95" s="6"/>
      <c r="HH95" s="6"/>
      <c r="HI95" s="6"/>
      <c r="HJ95" s="13"/>
      <c r="HK95" s="13"/>
      <c r="HL95" s="13"/>
      <c r="HM95" s="13"/>
      <c r="HN95" s="13"/>
      <c r="HO95" s="6"/>
      <c r="HP95" s="6"/>
      <c r="HQ95" s="6"/>
      <c r="HR95" s="6"/>
      <c r="HS95" s="6"/>
      <c r="HT95" t="s">
        <v>90</v>
      </c>
      <c r="HU95" s="22">
        <v>14</v>
      </c>
      <c r="HV95" s="22">
        <v>35</v>
      </c>
      <c r="HW95" s="22">
        <v>40</v>
      </c>
      <c r="HX95" s="50">
        <f>'[1]Группа 3'!FA39</f>
        <v>5.5</v>
      </c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O95" s="22"/>
      <c r="IP95" s="22"/>
      <c r="IQ95" s="22"/>
      <c r="IR95" s="50"/>
    </row>
    <row r="96" spans="1:252" ht="15.75">
      <c r="A96" s="10">
        <v>3</v>
      </c>
      <c r="B96" s="30" t="s">
        <v>65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6"/>
      <c r="GV96" s="6"/>
      <c r="GW96" s="6"/>
      <c r="GX96" s="6"/>
      <c r="GY96" s="6"/>
      <c r="GZ96" s="13"/>
      <c r="HA96" s="13"/>
      <c r="HB96" s="13"/>
      <c r="HC96" s="13"/>
      <c r="HD96" s="13"/>
      <c r="HE96" s="6"/>
      <c r="HF96" s="6"/>
      <c r="HG96" s="6"/>
      <c r="HH96" s="6"/>
      <c r="HI96" s="6"/>
      <c r="HJ96" s="13"/>
      <c r="HK96" s="13"/>
      <c r="HL96" s="13"/>
      <c r="HM96" s="13"/>
      <c r="HN96" s="13"/>
      <c r="HO96" s="6"/>
      <c r="HP96" s="6"/>
      <c r="HQ96" s="6"/>
      <c r="HR96" s="6"/>
      <c r="HS96" s="6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t="s">
        <v>90</v>
      </c>
      <c r="IO96" s="22">
        <v>22</v>
      </c>
      <c r="IP96" s="22">
        <v>40</v>
      </c>
      <c r="IQ96" s="22"/>
      <c r="IR96" s="50">
        <f>'[1]Группа 3'!FP40</f>
        <v>4.818181818181818</v>
      </c>
    </row>
    <row r="97" spans="1:252" ht="15.75">
      <c r="A97" s="10">
        <v>1</v>
      </c>
      <c r="B97" s="30" t="s">
        <v>168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17" t="s">
        <v>169</v>
      </c>
      <c r="X97" s="22">
        <v>4</v>
      </c>
      <c r="Y97" s="22">
        <v>17</v>
      </c>
      <c r="Z97" s="42">
        <v>61</v>
      </c>
      <c r="AA97" s="46">
        <f>'[1]Группа 1'!V9</f>
        <v>5.25</v>
      </c>
      <c r="AB97" s="17"/>
      <c r="AC97" s="22"/>
      <c r="AD97" s="22"/>
      <c r="AE97" s="42"/>
      <c r="AF97" s="46"/>
      <c r="AG97" s="17"/>
      <c r="AH97" s="22"/>
      <c r="AI97" s="22"/>
      <c r="AJ97" s="42"/>
      <c r="AK97" s="46"/>
      <c r="AL97" s="17"/>
      <c r="AM97" s="22"/>
      <c r="AN97" s="22"/>
      <c r="AO97" s="42"/>
      <c r="AP97" s="46"/>
      <c r="AQ97" s="17"/>
      <c r="AR97" s="22"/>
      <c r="AS97" s="22"/>
      <c r="AT97" s="42"/>
      <c r="AU97" s="46"/>
      <c r="AV97" s="17"/>
      <c r="AW97" s="22"/>
      <c r="AX97" s="22"/>
      <c r="AY97" s="42"/>
      <c r="AZ97" s="4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7"/>
      <c r="GV97" s="22"/>
      <c r="GW97" s="22"/>
      <c r="GX97" s="42"/>
      <c r="GY97" s="46"/>
      <c r="GZ97" s="13"/>
      <c r="HA97" s="13"/>
      <c r="HB97" s="13"/>
      <c r="HC97" s="13"/>
      <c r="HD97" s="13"/>
      <c r="HE97" s="6"/>
      <c r="HF97" s="6"/>
      <c r="HG97" s="6"/>
      <c r="HH97" s="6"/>
      <c r="HI97" s="6"/>
      <c r="HJ97" s="13"/>
      <c r="HK97" s="13"/>
      <c r="HL97" s="13"/>
      <c r="HM97" s="13"/>
      <c r="HN97" s="13"/>
      <c r="HO97" s="17"/>
      <c r="HP97" s="22"/>
      <c r="HQ97" s="22"/>
      <c r="HR97" s="42"/>
      <c r="HS97" s="46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O97" s="22"/>
      <c r="IP97" s="22"/>
      <c r="IQ97" s="22"/>
      <c r="IR97" s="50"/>
    </row>
    <row r="98" spans="1:252" ht="15.75">
      <c r="A98" s="10">
        <v>3</v>
      </c>
      <c r="B98" s="30" t="s">
        <v>318</v>
      </c>
      <c r="C98" t="s">
        <v>319</v>
      </c>
      <c r="D98" s="22">
        <v>43</v>
      </c>
      <c r="E98" s="22">
        <v>51</v>
      </c>
      <c r="F98">
        <v>115</v>
      </c>
      <c r="G98" s="17">
        <f>'[1]Группа 3'!L41</f>
        <v>4.186046511627907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17"/>
      <c r="X98" s="22"/>
      <c r="Y98" s="22"/>
      <c r="Z98" s="42"/>
      <c r="AA98" s="46"/>
      <c r="AB98" s="17"/>
      <c r="AC98" s="22"/>
      <c r="AD98" s="22"/>
      <c r="AE98" s="42"/>
      <c r="AF98" s="46"/>
      <c r="AG98" s="17"/>
      <c r="AH98" s="22"/>
      <c r="AI98" s="22"/>
      <c r="AJ98" s="42"/>
      <c r="AK98" s="46"/>
      <c r="AL98" s="17"/>
      <c r="AM98" s="22"/>
      <c r="AN98" s="22"/>
      <c r="AO98" s="42"/>
      <c r="AP98" s="46"/>
      <c r="AQ98" s="17"/>
      <c r="AR98" s="22"/>
      <c r="AS98" s="22"/>
      <c r="AT98" s="42"/>
      <c r="AU98" s="46"/>
      <c r="AV98" s="17"/>
      <c r="AW98" s="22"/>
      <c r="AX98" s="22"/>
      <c r="AY98" s="42"/>
      <c r="AZ98" s="4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t="s">
        <v>319</v>
      </c>
      <c r="BQ98" s="22">
        <v>26</v>
      </c>
      <c r="BR98" s="22">
        <v>51</v>
      </c>
      <c r="BS98" s="6">
        <v>257</v>
      </c>
      <c r="BT98" s="68">
        <f>'[1]Группа 3'!AZ41</f>
        <v>4.961538461538462</v>
      </c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t="s">
        <v>319</v>
      </c>
      <c r="GG98" s="22">
        <v>36</v>
      </c>
      <c r="GH98" s="22">
        <v>51</v>
      </c>
      <c r="GI98" s="13">
        <v>176</v>
      </c>
      <c r="GJ98" s="50">
        <f>'[1]Группа 3'!EG41</f>
        <v>4.416666666666667</v>
      </c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7"/>
      <c r="GV98" s="22"/>
      <c r="GW98" s="22"/>
      <c r="GX98" s="42"/>
      <c r="GY98" s="46"/>
      <c r="GZ98" s="13"/>
      <c r="HA98" s="13"/>
      <c r="HB98" s="13"/>
      <c r="HC98" s="13"/>
      <c r="HD98" s="13"/>
      <c r="HE98" s="6"/>
      <c r="HF98" s="6"/>
      <c r="HG98" s="6"/>
      <c r="HH98" s="6"/>
      <c r="HI98" s="6"/>
      <c r="HJ98" s="13"/>
      <c r="HK98" s="13"/>
      <c r="HL98" s="13"/>
      <c r="HM98" s="13"/>
      <c r="HN98" s="13"/>
      <c r="HO98" s="17"/>
      <c r="HP98" s="22"/>
      <c r="HQ98" s="22"/>
      <c r="HR98" s="42"/>
      <c r="HS98" s="46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O98" s="22"/>
      <c r="IP98" s="22"/>
      <c r="IQ98" s="22"/>
      <c r="IR98" s="50"/>
    </row>
    <row r="99" spans="1:252" ht="15.75">
      <c r="A99" s="10">
        <v>3</v>
      </c>
      <c r="B99" s="30" t="s">
        <v>224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t="s">
        <v>226</v>
      </c>
      <c r="S99" s="22">
        <v>89</v>
      </c>
      <c r="T99" s="22">
        <v>146</v>
      </c>
      <c r="U99" s="42">
        <v>45</v>
      </c>
      <c r="V99" s="46">
        <f>'[1]Группа 3'!V42</f>
        <v>4.640449438202247</v>
      </c>
      <c r="W99" s="17"/>
      <c r="X99" s="22"/>
      <c r="Y99" s="22"/>
      <c r="Z99" s="42"/>
      <c r="AA99" s="46"/>
      <c r="AB99" s="17"/>
      <c r="AC99" s="22"/>
      <c r="AD99" s="22"/>
      <c r="AE99" s="42"/>
      <c r="AF99" s="46"/>
      <c r="AG99" s="17"/>
      <c r="AH99" s="22"/>
      <c r="AI99" s="22"/>
      <c r="AJ99" s="42"/>
      <c r="AK99" s="46"/>
      <c r="AL99" s="17"/>
      <c r="AM99" s="22"/>
      <c r="AN99" s="22"/>
      <c r="AO99" s="42"/>
      <c r="AP99" s="46"/>
      <c r="AQ99" s="17"/>
      <c r="AR99" s="22"/>
      <c r="AS99" s="22"/>
      <c r="AT99" s="42"/>
      <c r="AU99" s="46"/>
      <c r="AV99" s="17"/>
      <c r="AW99" s="22"/>
      <c r="AX99" s="22"/>
      <c r="AY99" s="42"/>
      <c r="AZ99" s="4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t="s">
        <v>225</v>
      </c>
      <c r="FW99" s="22">
        <v>31</v>
      </c>
      <c r="FX99" s="22">
        <v>38</v>
      </c>
      <c r="FY99" s="13">
        <v>24</v>
      </c>
      <c r="FZ99" s="50">
        <f>'[1]Группа 3'!DW42</f>
        <v>4.225806451612903</v>
      </c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7"/>
      <c r="GV99" s="22"/>
      <c r="GW99" s="22"/>
      <c r="GX99" s="42"/>
      <c r="GY99" s="46"/>
      <c r="GZ99" s="13"/>
      <c r="HA99" s="13"/>
      <c r="HB99" s="13"/>
      <c r="HC99" s="13"/>
      <c r="HD99" s="13"/>
      <c r="HE99" s="6"/>
      <c r="HF99" s="6"/>
      <c r="HG99" s="6"/>
      <c r="HH99" s="6"/>
      <c r="HI99" s="6"/>
      <c r="HJ99" s="13"/>
      <c r="HK99" s="13"/>
      <c r="HL99" s="13"/>
      <c r="HM99" s="13"/>
      <c r="HN99" s="13"/>
      <c r="HO99" s="17"/>
      <c r="HP99" s="22"/>
      <c r="HQ99" s="22"/>
      <c r="HR99" s="42"/>
      <c r="HS99" s="46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O99" s="22"/>
      <c r="IP99" s="22"/>
      <c r="IQ99" s="22"/>
      <c r="IR99" s="50"/>
    </row>
    <row r="100" spans="1:252" ht="15.75">
      <c r="A100" s="10">
        <v>1</v>
      </c>
      <c r="B100" s="30" t="s">
        <v>262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S100" s="22"/>
      <c r="T100" s="22"/>
      <c r="U100" s="42"/>
      <c r="V100" s="46"/>
      <c r="W100" s="17" t="s">
        <v>263</v>
      </c>
      <c r="X100" s="22">
        <v>6</v>
      </c>
      <c r="Y100" s="22">
        <v>7</v>
      </c>
      <c r="Z100" s="42">
        <v>46</v>
      </c>
      <c r="AA100" s="46">
        <f>'[1]Группа 1'!V10</f>
        <v>2.166666666666667</v>
      </c>
      <c r="AB100" s="17"/>
      <c r="AC100" s="22"/>
      <c r="AD100" s="22"/>
      <c r="AE100" s="42"/>
      <c r="AF100" s="46"/>
      <c r="AG100" s="17"/>
      <c r="AH100" s="22"/>
      <c r="AI100" s="22"/>
      <c r="AJ100" s="42"/>
      <c r="AK100" s="46"/>
      <c r="AL100" s="17"/>
      <c r="AM100" s="22"/>
      <c r="AN100" s="22"/>
      <c r="AO100" s="42"/>
      <c r="AP100" s="46"/>
      <c r="AQ100" s="17"/>
      <c r="AR100" s="22"/>
      <c r="AS100" s="22"/>
      <c r="AT100" s="42"/>
      <c r="AU100" s="46"/>
      <c r="AV100" s="17"/>
      <c r="AW100" s="22"/>
      <c r="AX100" s="22"/>
      <c r="AY100" s="42"/>
      <c r="AZ100" s="4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W100" s="22"/>
      <c r="FX100" s="22"/>
      <c r="FY100" s="13"/>
      <c r="FZ100" s="50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7"/>
      <c r="GV100" s="22"/>
      <c r="GW100" s="22"/>
      <c r="GX100" s="42"/>
      <c r="GY100" s="46"/>
      <c r="GZ100" s="13"/>
      <c r="HA100" s="13"/>
      <c r="HB100" s="13"/>
      <c r="HC100" s="13"/>
      <c r="HD100" s="13"/>
      <c r="HE100" s="6"/>
      <c r="HF100" s="6"/>
      <c r="HG100" s="6"/>
      <c r="HH100" s="6"/>
      <c r="HI100" s="6"/>
      <c r="HJ100" s="13"/>
      <c r="HK100" s="13"/>
      <c r="HL100" s="13"/>
      <c r="HM100" s="13"/>
      <c r="HN100" s="13"/>
      <c r="HO100" s="17"/>
      <c r="HP100" s="22"/>
      <c r="HQ100" s="22"/>
      <c r="HR100" s="42"/>
      <c r="HS100" s="46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O100" s="22"/>
      <c r="IP100" s="22"/>
      <c r="IQ100" s="22"/>
      <c r="IR100" s="50"/>
    </row>
    <row r="101" spans="1:256" ht="15.75">
      <c r="A101" s="10">
        <v>1</v>
      </c>
      <c r="B101" s="30" t="s">
        <v>338</v>
      </c>
      <c r="C101" s="17" t="s">
        <v>104</v>
      </c>
      <c r="D101" s="22">
        <v>18</v>
      </c>
      <c r="E101" s="22">
        <v>39</v>
      </c>
      <c r="F101">
        <v>55</v>
      </c>
      <c r="G101" s="17">
        <f>'[1]Группа 1'!G11</f>
        <v>3.1666666666666665</v>
      </c>
      <c r="H101" s="17" t="s">
        <v>117</v>
      </c>
      <c r="I101" s="22">
        <v>15</v>
      </c>
      <c r="J101" s="22">
        <v>17</v>
      </c>
      <c r="K101" s="6">
        <v>41</v>
      </c>
      <c r="L101" s="68">
        <f>'[1]Группа 1'!L11</f>
        <v>2.1333333333333333</v>
      </c>
      <c r="M101" s="6"/>
      <c r="N101" s="6"/>
      <c r="O101" s="6"/>
      <c r="P101" s="6"/>
      <c r="Q101" s="6"/>
      <c r="S101" s="22"/>
      <c r="T101" s="22"/>
      <c r="U101" s="42"/>
      <c r="V101" s="46"/>
      <c r="W101" s="17" t="s">
        <v>117</v>
      </c>
      <c r="X101" s="22">
        <v>9</v>
      </c>
      <c r="Y101" s="22">
        <v>17</v>
      </c>
      <c r="Z101" s="42">
        <v>120</v>
      </c>
      <c r="AA101" s="46">
        <f>'[1]Группа 1'!V11</f>
        <v>2.888888888888889</v>
      </c>
      <c r="AB101" s="43" t="s">
        <v>331</v>
      </c>
      <c r="AC101" s="16">
        <v>2</v>
      </c>
      <c r="AD101" s="16">
        <v>10</v>
      </c>
      <c r="AE101" s="35">
        <v>170</v>
      </c>
      <c r="AF101" s="43">
        <f>'[1]Группа 1'!AA11</f>
        <v>7</v>
      </c>
      <c r="AG101" s="17"/>
      <c r="AH101" s="22"/>
      <c r="AI101" s="22"/>
      <c r="AJ101" s="42"/>
      <c r="AK101" s="46"/>
      <c r="AL101" s="17"/>
      <c r="AM101" s="22"/>
      <c r="AN101" s="22"/>
      <c r="AO101" s="42"/>
      <c r="AP101" s="46"/>
      <c r="AQ101" s="17"/>
      <c r="AR101" s="22"/>
      <c r="AS101" s="22"/>
      <c r="AT101" s="42"/>
      <c r="AU101" s="46"/>
      <c r="AV101" s="17"/>
      <c r="AW101" s="22"/>
      <c r="AX101" s="22"/>
      <c r="AY101" s="42"/>
      <c r="AZ101" s="46"/>
      <c r="BA101" s="6"/>
      <c r="BB101" s="6"/>
      <c r="BC101" s="6"/>
      <c r="BD101" s="6"/>
      <c r="BE101" s="6"/>
      <c r="BF101" s="17" t="s">
        <v>109</v>
      </c>
      <c r="BG101" s="22">
        <v>7</v>
      </c>
      <c r="BH101" s="22">
        <v>10</v>
      </c>
      <c r="BI101" s="6">
        <v>78</v>
      </c>
      <c r="BJ101" s="68">
        <f>'[1]Группа 1'!AF11</f>
        <v>2.428571428571429</v>
      </c>
      <c r="BK101" s="17" t="s">
        <v>117</v>
      </c>
      <c r="BL101" s="22">
        <v>16</v>
      </c>
      <c r="BM101" s="22">
        <v>17</v>
      </c>
      <c r="BN101" s="6">
        <v>20</v>
      </c>
      <c r="BO101" s="68">
        <f>'[1]Группа 1'!AK11</f>
        <v>2.0625</v>
      </c>
      <c r="BP101" s="17" t="s">
        <v>104</v>
      </c>
      <c r="BQ101" s="22">
        <v>19</v>
      </c>
      <c r="BR101" s="22">
        <v>39</v>
      </c>
      <c r="BS101" s="6">
        <v>42</v>
      </c>
      <c r="BT101" s="68">
        <f>'[1]Группа 1'!AU11</f>
        <v>3.0526315789473686</v>
      </c>
      <c r="BU101" s="46" t="s">
        <v>339</v>
      </c>
      <c r="BV101" s="22">
        <v>7</v>
      </c>
      <c r="BW101" s="22">
        <v>10</v>
      </c>
      <c r="BX101" s="6">
        <v>78</v>
      </c>
      <c r="BY101" s="68">
        <f>'[1]Группа 1'!AZ11</f>
        <v>2.428571428571429</v>
      </c>
      <c r="BZ101" s="6"/>
      <c r="CA101" s="6"/>
      <c r="CB101" s="6"/>
      <c r="CC101" s="6"/>
      <c r="CD101" s="6"/>
      <c r="CE101" s="46" t="s">
        <v>339</v>
      </c>
      <c r="CF101" s="22">
        <v>8</v>
      </c>
      <c r="CG101" s="22">
        <v>10</v>
      </c>
      <c r="CH101" s="6">
        <v>90</v>
      </c>
      <c r="CI101" s="68">
        <f>'[1]Группа 1'!BE11</f>
        <v>2.25</v>
      </c>
      <c r="CJ101" s="43" t="s">
        <v>339</v>
      </c>
      <c r="CK101" s="16">
        <v>2</v>
      </c>
      <c r="CL101" s="16">
        <v>10</v>
      </c>
      <c r="CM101" s="35">
        <v>170</v>
      </c>
      <c r="CN101" s="43">
        <f>'[1]Группа 1'!BJ11</f>
        <v>7</v>
      </c>
      <c r="CO101" s="46" t="s">
        <v>339</v>
      </c>
      <c r="CP101" s="22">
        <v>6</v>
      </c>
      <c r="CQ101" s="22">
        <v>10</v>
      </c>
      <c r="CR101" s="6">
        <v>111</v>
      </c>
      <c r="CS101" s="68">
        <f>'[1]Группа 1'!BO11</f>
        <v>2.666666666666667</v>
      </c>
      <c r="CT101" s="17" t="s">
        <v>243</v>
      </c>
      <c r="CU101" s="22">
        <v>6</v>
      </c>
      <c r="CV101" s="22">
        <v>10</v>
      </c>
      <c r="CW101" s="6">
        <v>111</v>
      </c>
      <c r="CX101" s="68">
        <f>'[1]Группа 1'!BT11</f>
        <v>2.666666666666667</v>
      </c>
      <c r="CY101" s="17" t="s">
        <v>243</v>
      </c>
      <c r="CZ101" s="22">
        <v>6</v>
      </c>
      <c r="DA101" s="22">
        <v>10</v>
      </c>
      <c r="DB101" s="6">
        <v>111</v>
      </c>
      <c r="DC101" s="68">
        <f>'[1]Группа 1'!BY11</f>
        <v>2.666666666666667</v>
      </c>
      <c r="DD101" s="46" t="s">
        <v>339</v>
      </c>
      <c r="DE101" s="22">
        <v>10</v>
      </c>
      <c r="DF101" s="22">
        <v>10</v>
      </c>
      <c r="DG101" s="6">
        <v>37</v>
      </c>
      <c r="DH101" s="68">
        <f>'[1]Группа 1'!CD11</f>
        <v>2</v>
      </c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17" t="s">
        <v>104</v>
      </c>
      <c r="FC101" s="22">
        <v>33</v>
      </c>
      <c r="FD101" s="22">
        <v>39</v>
      </c>
      <c r="FE101" s="13">
        <v>12</v>
      </c>
      <c r="FF101" s="50">
        <f>'[1]Группа 1'!DM11</f>
        <v>2.1818181818181817</v>
      </c>
      <c r="FG101" s="17" t="s">
        <v>117</v>
      </c>
      <c r="FH101" s="22">
        <v>13</v>
      </c>
      <c r="FI101" s="22">
        <v>17</v>
      </c>
      <c r="FJ101" s="13">
        <v>63</v>
      </c>
      <c r="FK101" s="50">
        <f>'[1]Группа 1'!DR11</f>
        <v>2.3076923076923075</v>
      </c>
      <c r="FL101" s="17" t="s">
        <v>104</v>
      </c>
      <c r="FM101" s="22">
        <v>13</v>
      </c>
      <c r="FN101" s="22">
        <v>39</v>
      </c>
      <c r="FO101" s="13">
        <v>76</v>
      </c>
      <c r="FP101" s="50">
        <f>'[1]Группа 1'!DW11</f>
        <v>4</v>
      </c>
      <c r="FQ101" s="17" t="s">
        <v>104</v>
      </c>
      <c r="FR101" s="22">
        <v>31</v>
      </c>
      <c r="FS101" s="22">
        <v>39</v>
      </c>
      <c r="FT101" s="13">
        <v>20</v>
      </c>
      <c r="FU101" s="50">
        <f>'[1]Группа 1'!EB11</f>
        <v>2.258064516129032</v>
      </c>
      <c r="FW101" s="22"/>
      <c r="FX101" s="22"/>
      <c r="FY101" s="13"/>
      <c r="FZ101" s="50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7" t="s">
        <v>117</v>
      </c>
      <c r="GQ101" s="22">
        <v>5</v>
      </c>
      <c r="GR101" s="22">
        <v>17</v>
      </c>
      <c r="GS101" s="13">
        <v>160</v>
      </c>
      <c r="GT101" s="50">
        <f>'[1]Группа 1'!FA11</f>
        <v>4.4</v>
      </c>
      <c r="GU101" s="43" t="s">
        <v>331</v>
      </c>
      <c r="GV101" s="16">
        <v>2</v>
      </c>
      <c r="GW101" s="16">
        <v>10</v>
      </c>
      <c r="GX101" s="35">
        <v>170</v>
      </c>
      <c r="GY101" s="43">
        <f>'[1]Группа 1'!FF11</f>
        <v>7</v>
      </c>
      <c r="GZ101" s="17" t="s">
        <v>109</v>
      </c>
      <c r="HA101" s="22">
        <v>7</v>
      </c>
      <c r="HB101" s="22">
        <v>10</v>
      </c>
      <c r="HC101" s="13">
        <v>78</v>
      </c>
      <c r="HD101" s="50">
        <f>'[1]Группа 1'!FK11</f>
        <v>2.428571428571429</v>
      </c>
      <c r="HE101" s="17" t="s">
        <v>243</v>
      </c>
      <c r="HF101" s="22">
        <v>6</v>
      </c>
      <c r="HG101" s="22">
        <v>10</v>
      </c>
      <c r="HH101" s="6">
        <v>111</v>
      </c>
      <c r="HI101" s="68">
        <f>'[1]Группа 1'!FP11</f>
        <v>2.666666666666667</v>
      </c>
      <c r="HJ101" s="17" t="s">
        <v>104</v>
      </c>
      <c r="HK101" s="22">
        <v>20</v>
      </c>
      <c r="HL101" s="22">
        <v>39</v>
      </c>
      <c r="HM101" s="13">
        <v>59</v>
      </c>
      <c r="HN101" s="50">
        <f>'[1]Группа 1'!FU11</f>
        <v>2.95</v>
      </c>
      <c r="HO101" s="43" t="s">
        <v>331</v>
      </c>
      <c r="HP101" s="16">
        <v>2</v>
      </c>
      <c r="HQ101" s="16">
        <v>10</v>
      </c>
      <c r="HR101" s="35">
        <v>170</v>
      </c>
      <c r="HS101" s="43">
        <f>'[1]Группа 1'!FZ11</f>
        <v>7</v>
      </c>
      <c r="HT101" s="13"/>
      <c r="HU101" s="13"/>
      <c r="HV101" s="13"/>
      <c r="HW101" s="13"/>
      <c r="HX101" s="13"/>
      <c r="HY101" s="17" t="s">
        <v>104</v>
      </c>
      <c r="HZ101" s="22">
        <v>35</v>
      </c>
      <c r="IA101" s="22">
        <v>39</v>
      </c>
      <c r="IB101" s="22">
        <v>25</v>
      </c>
      <c r="IC101" s="50">
        <f>'[1]Группа 1'!GE11</f>
        <v>2.1142857142857143</v>
      </c>
      <c r="ID101" s="13"/>
      <c r="IE101" s="13"/>
      <c r="IF101" s="13"/>
      <c r="IG101" s="13"/>
      <c r="IH101" s="13"/>
      <c r="II101" s="17" t="s">
        <v>104</v>
      </c>
      <c r="IJ101" s="22">
        <v>29</v>
      </c>
      <c r="IK101" s="22">
        <v>39</v>
      </c>
      <c r="IL101" s="13">
        <v>29</v>
      </c>
      <c r="IM101" s="50">
        <f>'[1]Группа 1'!AP11</f>
        <v>2.344827586206897</v>
      </c>
      <c r="IO101" s="22"/>
      <c r="IP101" s="22"/>
      <c r="IQ101" s="22"/>
      <c r="IR101" s="50"/>
      <c r="IS101" s="17" t="s">
        <v>340</v>
      </c>
      <c r="IT101" s="22">
        <v>18</v>
      </c>
      <c r="IU101" s="22">
        <v>30</v>
      </c>
      <c r="IV101" s="17">
        <f>'[1]Группа 1'!EQ12</f>
        <v>2.666666666666667</v>
      </c>
    </row>
    <row r="102" spans="1:252" ht="15.75">
      <c r="A102" s="10">
        <v>1</v>
      </c>
      <c r="B102" s="30" t="s">
        <v>338</v>
      </c>
      <c r="C102" s="17" t="s">
        <v>340</v>
      </c>
      <c r="D102" s="22">
        <v>9</v>
      </c>
      <c r="E102" s="22">
        <v>30</v>
      </c>
      <c r="F102">
        <v>41</v>
      </c>
      <c r="G102" s="17">
        <f>'[1]Группа 1'!G12</f>
        <v>4.333333333333334</v>
      </c>
      <c r="H102" s="6"/>
      <c r="I102" s="6"/>
      <c r="J102" s="6"/>
      <c r="K102" s="6"/>
      <c r="L102" s="6"/>
      <c r="M102" s="17" t="s">
        <v>340</v>
      </c>
      <c r="N102" s="22">
        <v>25</v>
      </c>
      <c r="O102" s="22">
        <v>30</v>
      </c>
      <c r="P102" s="6">
        <v>16</v>
      </c>
      <c r="Q102" s="68">
        <f>'[1]Группа 1'!Q12</f>
        <v>2.2</v>
      </c>
      <c r="S102" s="22"/>
      <c r="T102" s="22"/>
      <c r="U102" s="42"/>
      <c r="V102" s="46"/>
      <c r="W102" s="17"/>
      <c r="X102" s="22"/>
      <c r="Y102" s="22"/>
      <c r="Z102" s="42"/>
      <c r="AA102" s="46"/>
      <c r="AB102" s="17"/>
      <c r="AC102" s="22"/>
      <c r="AD102" s="22"/>
      <c r="AE102" s="42"/>
      <c r="AF102" s="46"/>
      <c r="AG102" s="17"/>
      <c r="AH102" s="22"/>
      <c r="AI102" s="22"/>
      <c r="AJ102" s="42"/>
      <c r="AK102" s="46"/>
      <c r="AL102" s="17"/>
      <c r="AM102" s="22"/>
      <c r="AN102" s="22"/>
      <c r="AO102" s="42"/>
      <c r="AP102" s="46"/>
      <c r="AQ102" s="17"/>
      <c r="AR102" s="22"/>
      <c r="AS102" s="22"/>
      <c r="AT102" s="42"/>
      <c r="AU102" s="46"/>
      <c r="AV102" s="17"/>
      <c r="AW102" s="22"/>
      <c r="AX102" s="22"/>
      <c r="AY102" s="42"/>
      <c r="AZ102" s="4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17" t="s">
        <v>340</v>
      </c>
      <c r="BL102" s="22">
        <v>11</v>
      </c>
      <c r="BM102" s="22">
        <v>30</v>
      </c>
      <c r="BN102" s="6">
        <v>34</v>
      </c>
      <c r="BO102" s="68">
        <f>'[1]Группа 1'!AK12</f>
        <v>3.727272727272727</v>
      </c>
      <c r="BP102" s="17" t="s">
        <v>340</v>
      </c>
      <c r="BQ102" s="22">
        <v>13</v>
      </c>
      <c r="BR102" s="22">
        <v>30</v>
      </c>
      <c r="BS102" s="6">
        <v>45</v>
      </c>
      <c r="BT102" s="68">
        <f>'[1]Группа 1'!AU12</f>
        <v>3.3076923076923075</v>
      </c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17" t="s">
        <v>340</v>
      </c>
      <c r="DE102" s="22">
        <v>28</v>
      </c>
      <c r="DF102" s="22">
        <v>30</v>
      </c>
      <c r="DG102" s="6">
        <v>9</v>
      </c>
      <c r="DH102" s="68">
        <f>'[1]Группа 1'!CD12</f>
        <v>2.071428571428571</v>
      </c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17" t="s">
        <v>340</v>
      </c>
      <c r="FC102" s="22">
        <v>19</v>
      </c>
      <c r="FD102" s="22">
        <v>30</v>
      </c>
      <c r="FE102" s="13">
        <v>24</v>
      </c>
      <c r="FF102" s="50">
        <f>'[1]Группа 1'!DM12</f>
        <v>2.5789473684210527</v>
      </c>
      <c r="FG102" s="13"/>
      <c r="FH102" s="13"/>
      <c r="FI102" s="13"/>
      <c r="FJ102" s="13"/>
      <c r="FK102" s="13"/>
      <c r="FL102" s="17" t="s">
        <v>340</v>
      </c>
      <c r="FM102" s="22">
        <v>10</v>
      </c>
      <c r="FN102" s="22">
        <v>30</v>
      </c>
      <c r="FO102" s="13">
        <v>42</v>
      </c>
      <c r="FP102" s="50">
        <f>'[1]Группа 1'!DW12</f>
        <v>4</v>
      </c>
      <c r="FQ102" s="13"/>
      <c r="FR102" s="13"/>
      <c r="FS102" s="13"/>
      <c r="FT102" s="13"/>
      <c r="FU102" s="13"/>
      <c r="FW102" s="22"/>
      <c r="FX102" s="22"/>
      <c r="FY102" s="13"/>
      <c r="FZ102" s="50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7"/>
      <c r="GV102" s="22"/>
      <c r="GW102" s="22"/>
      <c r="GX102" s="42"/>
      <c r="GY102" s="46"/>
      <c r="GZ102" s="13"/>
      <c r="HA102" s="13"/>
      <c r="HB102" s="13"/>
      <c r="HC102" s="13"/>
      <c r="HD102" s="13"/>
      <c r="HE102" s="6"/>
      <c r="HF102" s="6"/>
      <c r="HG102" s="6"/>
      <c r="HH102" s="6"/>
      <c r="HI102" s="6"/>
      <c r="HJ102" s="13"/>
      <c r="HK102" s="13"/>
      <c r="HL102" s="13"/>
      <c r="HM102" s="13"/>
      <c r="HN102" s="13"/>
      <c r="HO102" s="17"/>
      <c r="HP102" s="22"/>
      <c r="HQ102" s="22"/>
      <c r="HR102" s="42"/>
      <c r="HS102" s="46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O102" s="22"/>
      <c r="IP102" s="22"/>
      <c r="IQ102" s="22"/>
      <c r="IR102" s="50"/>
    </row>
    <row r="103" spans="1:252" ht="15.75">
      <c r="A103" s="10">
        <v>1</v>
      </c>
      <c r="B103" s="30" t="s">
        <v>401</v>
      </c>
      <c r="C103" s="17"/>
      <c r="D103" s="22"/>
      <c r="E103" s="22"/>
      <c r="G103" s="17"/>
      <c r="H103" s="6"/>
      <c r="I103" s="6"/>
      <c r="J103" s="6"/>
      <c r="K103" s="6"/>
      <c r="L103" s="6"/>
      <c r="M103" s="17"/>
      <c r="N103" s="22"/>
      <c r="O103" s="22"/>
      <c r="P103" s="6"/>
      <c r="Q103" s="68"/>
      <c r="S103" s="22"/>
      <c r="T103" s="22"/>
      <c r="U103" s="42"/>
      <c r="V103" s="46"/>
      <c r="W103" s="43" t="s">
        <v>90</v>
      </c>
      <c r="X103" s="16">
        <v>2</v>
      </c>
      <c r="Y103" s="16">
        <v>3</v>
      </c>
      <c r="Z103" s="35">
        <v>65</v>
      </c>
      <c r="AA103" s="43">
        <f>'[1]Группа 1'!V13</f>
        <v>2.6500000000000004</v>
      </c>
      <c r="AB103" s="17"/>
      <c r="AC103" s="22"/>
      <c r="AD103" s="22"/>
      <c r="AE103" s="42"/>
      <c r="AF103" s="46"/>
      <c r="AG103" s="17"/>
      <c r="AH103" s="22"/>
      <c r="AI103" s="22"/>
      <c r="AJ103" s="42"/>
      <c r="AK103" s="46"/>
      <c r="AL103" s="17"/>
      <c r="AM103" s="22"/>
      <c r="AN103" s="22"/>
      <c r="AO103" s="42"/>
      <c r="AP103" s="46"/>
      <c r="AQ103" s="17"/>
      <c r="AR103" s="22"/>
      <c r="AS103" s="22"/>
      <c r="AT103" s="42"/>
      <c r="AU103" s="46"/>
      <c r="AV103" s="17"/>
      <c r="AW103" s="22"/>
      <c r="AX103" s="22"/>
      <c r="AY103" s="42"/>
      <c r="AZ103" s="4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17"/>
      <c r="BL103" s="22"/>
      <c r="BM103" s="22"/>
      <c r="BN103" s="6"/>
      <c r="BO103" s="68"/>
      <c r="BP103" s="17"/>
      <c r="BQ103" s="22"/>
      <c r="BR103" s="22"/>
      <c r="BS103" s="6"/>
      <c r="BT103" s="68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17"/>
      <c r="DE103" s="22"/>
      <c r="DF103" s="22"/>
      <c r="DG103" s="6"/>
      <c r="DH103" s="68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17"/>
      <c r="FC103" s="22"/>
      <c r="FD103" s="22"/>
      <c r="FE103" s="13"/>
      <c r="FF103" s="50"/>
      <c r="FG103" s="13"/>
      <c r="FH103" s="13"/>
      <c r="FI103" s="13"/>
      <c r="FJ103" s="13"/>
      <c r="FK103" s="13"/>
      <c r="FL103" s="17"/>
      <c r="FM103" s="22"/>
      <c r="FN103" s="22"/>
      <c r="FO103" s="13"/>
      <c r="FP103" s="50"/>
      <c r="FQ103" s="13"/>
      <c r="FR103" s="13"/>
      <c r="FS103" s="13"/>
      <c r="FT103" s="13"/>
      <c r="FU103" s="13"/>
      <c r="FW103" s="22"/>
      <c r="FX103" s="22"/>
      <c r="FY103" s="13"/>
      <c r="FZ103" s="50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7"/>
      <c r="GV103" s="22"/>
      <c r="GW103" s="22"/>
      <c r="GX103" s="42"/>
      <c r="GY103" s="46"/>
      <c r="GZ103" s="13"/>
      <c r="HA103" s="13"/>
      <c r="HB103" s="13"/>
      <c r="HC103" s="13"/>
      <c r="HD103" s="13"/>
      <c r="HE103" s="6"/>
      <c r="HF103" s="6"/>
      <c r="HG103" s="6"/>
      <c r="HH103" s="6"/>
      <c r="HI103" s="6"/>
      <c r="HJ103" s="13"/>
      <c r="HK103" s="13"/>
      <c r="HL103" s="13"/>
      <c r="HM103" s="13"/>
      <c r="HN103" s="13"/>
      <c r="HO103" s="17"/>
      <c r="HP103" s="22"/>
      <c r="HQ103" s="22"/>
      <c r="HR103" s="42"/>
      <c r="HS103" s="46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O103" s="22"/>
      <c r="IP103" s="22"/>
      <c r="IQ103" s="22"/>
      <c r="IR103" s="50"/>
    </row>
    <row r="104" spans="1:252" ht="15.75">
      <c r="A104" s="10">
        <v>1</v>
      </c>
      <c r="B104" s="30" t="s">
        <v>419</v>
      </c>
      <c r="C104" s="17"/>
      <c r="D104" s="22"/>
      <c r="E104" s="22"/>
      <c r="G104" s="17"/>
      <c r="H104" s="6"/>
      <c r="I104" s="6"/>
      <c r="J104" s="6"/>
      <c r="K104" s="6"/>
      <c r="L104" s="6"/>
      <c r="M104" s="17"/>
      <c r="N104" s="22"/>
      <c r="O104" s="22"/>
      <c r="P104" s="6"/>
      <c r="Q104" s="68"/>
      <c r="S104" s="22"/>
      <c r="T104" s="22"/>
      <c r="U104" s="42"/>
      <c r="V104" s="46"/>
      <c r="W104" s="43" t="s">
        <v>117</v>
      </c>
      <c r="X104" s="16">
        <v>2</v>
      </c>
      <c r="Y104" s="16">
        <v>8</v>
      </c>
      <c r="Z104" s="35">
        <v>110</v>
      </c>
      <c r="AA104" s="43">
        <f>'[1]Группа 1'!V14</f>
        <v>5.8</v>
      </c>
      <c r="AB104" s="17"/>
      <c r="AC104" s="22"/>
      <c r="AD104" s="22"/>
      <c r="AE104" s="42"/>
      <c r="AF104" s="46"/>
      <c r="AG104" s="17"/>
      <c r="AH104" s="22"/>
      <c r="AI104" s="22"/>
      <c r="AJ104" s="42"/>
      <c r="AK104" s="46"/>
      <c r="AL104" s="17"/>
      <c r="AM104" s="22"/>
      <c r="AN104" s="22"/>
      <c r="AO104" s="42"/>
      <c r="AP104" s="46"/>
      <c r="AQ104" s="17"/>
      <c r="AR104" s="22"/>
      <c r="AS104" s="22"/>
      <c r="AT104" s="42"/>
      <c r="AU104" s="46"/>
      <c r="AV104" s="17"/>
      <c r="AW104" s="22"/>
      <c r="AX104" s="22"/>
      <c r="AY104" s="42"/>
      <c r="AZ104" s="4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17"/>
      <c r="BL104" s="22"/>
      <c r="BM104" s="22"/>
      <c r="BN104" s="6"/>
      <c r="BO104" s="68"/>
      <c r="BP104" s="17"/>
      <c r="BQ104" s="22"/>
      <c r="BR104" s="22"/>
      <c r="BS104" s="6"/>
      <c r="BT104" s="68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17" t="s">
        <v>246</v>
      </c>
      <c r="DE104" s="22">
        <v>16</v>
      </c>
      <c r="DF104" s="22">
        <v>19</v>
      </c>
      <c r="DG104" s="6">
        <v>57</v>
      </c>
      <c r="DH104" s="68">
        <f>'[1]Группа 1'!CD14</f>
        <v>2.1875</v>
      </c>
      <c r="DI104" s="17" t="s">
        <v>16</v>
      </c>
      <c r="DJ104" s="22">
        <v>16</v>
      </c>
      <c r="DK104" s="22">
        <v>19</v>
      </c>
      <c r="DL104" s="6">
        <v>57</v>
      </c>
      <c r="DM104" s="68">
        <f>'[1]Группа 1'!CI14</f>
        <v>2.1875</v>
      </c>
      <c r="DN104" s="6"/>
      <c r="DO104" s="6"/>
      <c r="DP104" s="6"/>
      <c r="DQ104" s="6"/>
      <c r="DR104" s="6"/>
      <c r="DS104" s="17" t="s">
        <v>16</v>
      </c>
      <c r="DT104" s="22">
        <v>16</v>
      </c>
      <c r="DU104" s="22">
        <v>19</v>
      </c>
      <c r="DV104" s="6">
        <v>57</v>
      </c>
      <c r="DW104" s="68">
        <f>'[1]Группа 1'!CN14</f>
        <v>2.1875</v>
      </c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17" t="s">
        <v>16</v>
      </c>
      <c r="EI104" s="22">
        <v>16</v>
      </c>
      <c r="EJ104" s="22">
        <v>19</v>
      </c>
      <c r="EK104" s="6">
        <v>57</v>
      </c>
      <c r="EL104" s="68">
        <f>'[1]Группа 1'!CX14</f>
        <v>2.1875</v>
      </c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17"/>
      <c r="FC104" s="22"/>
      <c r="FD104" s="22"/>
      <c r="FE104" s="13"/>
      <c r="FF104" s="50"/>
      <c r="FG104" s="13"/>
      <c r="FH104" s="13"/>
      <c r="FI104" s="13"/>
      <c r="FJ104" s="13"/>
      <c r="FK104" s="13"/>
      <c r="FL104" s="17"/>
      <c r="FM104" s="22"/>
      <c r="FN104" s="22"/>
      <c r="FO104" s="13"/>
      <c r="FP104" s="50"/>
      <c r="FQ104" s="13"/>
      <c r="FR104" s="13"/>
      <c r="FS104" s="13"/>
      <c r="FT104" s="13"/>
      <c r="FU104" s="13"/>
      <c r="FW104" s="22"/>
      <c r="FX104" s="22"/>
      <c r="FY104" s="13"/>
      <c r="FZ104" s="50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7"/>
      <c r="GV104" s="22"/>
      <c r="GW104" s="22"/>
      <c r="GX104" s="42"/>
      <c r="GY104" s="46"/>
      <c r="GZ104" s="13"/>
      <c r="HA104" s="13"/>
      <c r="HB104" s="13"/>
      <c r="HC104" s="13"/>
      <c r="HD104" s="13"/>
      <c r="HE104" s="6"/>
      <c r="HF104" s="6"/>
      <c r="HG104" s="6"/>
      <c r="HH104" s="6"/>
      <c r="HI104" s="6"/>
      <c r="HJ104" s="13"/>
      <c r="HK104" s="13"/>
      <c r="HL104" s="13"/>
      <c r="HM104" s="13"/>
      <c r="HN104" s="13"/>
      <c r="HO104" s="17"/>
      <c r="HP104" s="22"/>
      <c r="HQ104" s="22"/>
      <c r="HR104" s="42"/>
      <c r="HS104" s="46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O104" s="22"/>
      <c r="IP104" s="22"/>
      <c r="IQ104" s="22"/>
      <c r="IR104" s="50"/>
    </row>
    <row r="105" spans="1:252" ht="15.75">
      <c r="A105" s="10">
        <v>3</v>
      </c>
      <c r="B105" s="30" t="s">
        <v>171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t="s">
        <v>172</v>
      </c>
      <c r="X105" s="22">
        <v>20</v>
      </c>
      <c r="Y105" s="22">
        <v>34</v>
      </c>
      <c r="Z105" s="42">
        <v>43</v>
      </c>
      <c r="AA105" s="46">
        <f>'[1]Группа 3'!AA43</f>
        <v>4.7</v>
      </c>
      <c r="AC105" s="22"/>
      <c r="AD105" s="22"/>
      <c r="AE105" s="42"/>
      <c r="AF105" s="46"/>
      <c r="AH105" s="22"/>
      <c r="AI105" s="22"/>
      <c r="AJ105" s="42"/>
      <c r="AK105" s="46"/>
      <c r="AM105" s="22"/>
      <c r="AN105" s="22"/>
      <c r="AO105" s="42"/>
      <c r="AP105" s="46"/>
      <c r="AR105" s="22"/>
      <c r="AS105" s="22"/>
      <c r="AT105" s="42"/>
      <c r="AU105" s="46"/>
      <c r="AW105" s="22"/>
      <c r="AX105" s="22"/>
      <c r="AY105" s="42"/>
      <c r="AZ105" s="4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V105" s="22"/>
      <c r="GW105" s="22"/>
      <c r="GX105" s="42"/>
      <c r="GY105" s="46"/>
      <c r="GZ105" s="13"/>
      <c r="HA105" s="13"/>
      <c r="HB105" s="13"/>
      <c r="HC105" s="13"/>
      <c r="HD105" s="13"/>
      <c r="HE105" s="6"/>
      <c r="HF105" s="6"/>
      <c r="HG105" s="6"/>
      <c r="HH105" s="6"/>
      <c r="HI105" s="6"/>
      <c r="HJ105" s="13"/>
      <c r="HK105" s="13"/>
      <c r="HL105" s="13"/>
      <c r="HM105" s="13"/>
      <c r="HN105" s="13"/>
      <c r="HP105" s="22"/>
      <c r="HQ105" s="22"/>
      <c r="HR105" s="42"/>
      <c r="HS105" s="46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O105" s="22"/>
      <c r="IP105" s="22"/>
      <c r="IQ105" s="22"/>
      <c r="IR105" s="50"/>
    </row>
    <row r="106" spans="1:252" ht="15.75">
      <c r="A106" s="10">
        <v>2</v>
      </c>
      <c r="B106" s="30" t="s">
        <v>398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X106" s="22"/>
      <c r="Y106" s="22"/>
      <c r="Z106" s="42"/>
      <c r="AA106" s="46"/>
      <c r="AC106" s="22"/>
      <c r="AD106" s="22"/>
      <c r="AE106" s="42"/>
      <c r="AF106" s="46"/>
      <c r="AH106" s="22"/>
      <c r="AI106" s="22"/>
      <c r="AJ106" s="42"/>
      <c r="AK106" s="46"/>
      <c r="AM106" s="22"/>
      <c r="AN106" s="22"/>
      <c r="AO106" s="42"/>
      <c r="AP106" s="46"/>
      <c r="AR106" s="22"/>
      <c r="AS106" s="22"/>
      <c r="AT106" s="42"/>
      <c r="AU106" s="46"/>
      <c r="AW106" s="22"/>
      <c r="AX106" s="22"/>
      <c r="AY106" s="42"/>
      <c r="AZ106" s="4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t="s">
        <v>399</v>
      </c>
      <c r="FM106" s="22">
        <v>27</v>
      </c>
      <c r="FN106" s="22">
        <v>53</v>
      </c>
      <c r="FO106" s="13">
        <v>24</v>
      </c>
      <c r="FP106" s="50">
        <f>'[1]Группа 2'!BO19</f>
        <v>3.962962962962963</v>
      </c>
      <c r="FU106" s="13"/>
      <c r="FV106" s="13"/>
      <c r="FW106" s="13"/>
      <c r="FX106" s="13"/>
      <c r="FY106" s="13"/>
      <c r="FZ106" s="13"/>
      <c r="GA106" t="s">
        <v>399</v>
      </c>
      <c r="GB106" s="22">
        <v>31</v>
      </c>
      <c r="GC106" s="22">
        <v>53</v>
      </c>
      <c r="GD106" s="13">
        <v>15</v>
      </c>
      <c r="GE106" s="50">
        <f>'[1]Группа 2'!BY19</f>
        <v>3.709677419354839</v>
      </c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V106" s="22"/>
      <c r="GW106" s="22"/>
      <c r="GX106" s="42"/>
      <c r="GY106" s="46"/>
      <c r="GZ106" s="13"/>
      <c r="HA106" s="13"/>
      <c r="HB106" s="13"/>
      <c r="HC106" s="13"/>
      <c r="HD106" s="13"/>
      <c r="HE106" s="6"/>
      <c r="HF106" s="6"/>
      <c r="HG106" s="6"/>
      <c r="HH106" s="6"/>
      <c r="HI106" s="6"/>
      <c r="HJ106" s="13"/>
      <c r="HK106" s="13"/>
      <c r="HL106" s="13"/>
      <c r="HM106" s="13"/>
      <c r="HN106" s="13"/>
      <c r="HP106" s="22"/>
      <c r="HQ106" s="22"/>
      <c r="HR106" s="42"/>
      <c r="HS106" s="46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O106" s="22"/>
      <c r="IP106" s="22"/>
      <c r="IQ106" s="22"/>
      <c r="IR106" s="50"/>
    </row>
    <row r="107" spans="1:252" ht="15.75">
      <c r="A107" s="10">
        <v>2</v>
      </c>
      <c r="B107" s="30" t="s">
        <v>398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X107" s="22"/>
      <c r="Y107" s="22"/>
      <c r="Z107" s="42"/>
      <c r="AA107" s="46"/>
      <c r="AC107" s="22"/>
      <c r="AD107" s="22"/>
      <c r="AE107" s="42"/>
      <c r="AF107" s="46"/>
      <c r="AH107" s="22"/>
      <c r="AI107" s="22"/>
      <c r="AJ107" s="42"/>
      <c r="AK107" s="46"/>
      <c r="AM107" s="22"/>
      <c r="AN107" s="22"/>
      <c r="AO107" s="42"/>
      <c r="AP107" s="46"/>
      <c r="AR107" s="22"/>
      <c r="AS107" s="22"/>
      <c r="AT107" s="42"/>
      <c r="AU107" s="46"/>
      <c r="AW107" s="22"/>
      <c r="AX107" s="22"/>
      <c r="AY107" s="42"/>
      <c r="AZ107" s="4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t="s">
        <v>400</v>
      </c>
      <c r="FM107" s="22">
        <v>7</v>
      </c>
      <c r="FN107" s="22">
        <v>25</v>
      </c>
      <c r="FO107" s="13">
        <v>24</v>
      </c>
      <c r="FP107" s="50">
        <f>'[1]Группа 2'!BO20</f>
        <v>5.571428571428571</v>
      </c>
      <c r="FU107" s="13"/>
      <c r="FV107" s="13"/>
      <c r="FW107" s="13"/>
      <c r="FX107" s="13"/>
      <c r="FY107" s="13"/>
      <c r="FZ107" s="13"/>
      <c r="GA107" t="s">
        <v>400</v>
      </c>
      <c r="GB107" s="22">
        <v>11</v>
      </c>
      <c r="GC107" s="22">
        <v>25</v>
      </c>
      <c r="GD107" s="13">
        <v>15</v>
      </c>
      <c r="GE107" s="50">
        <f>'[1]Группа 2'!BY20</f>
        <v>4.272727272727273</v>
      </c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V107" s="22"/>
      <c r="GW107" s="22"/>
      <c r="GX107" s="42"/>
      <c r="GY107" s="46"/>
      <c r="GZ107" s="13"/>
      <c r="HA107" s="13"/>
      <c r="HB107" s="13"/>
      <c r="HC107" s="13"/>
      <c r="HD107" s="13"/>
      <c r="HE107" s="6"/>
      <c r="HF107" s="6"/>
      <c r="HG107" s="6"/>
      <c r="HH107" s="6"/>
      <c r="HI107" s="6"/>
      <c r="HJ107" s="13"/>
      <c r="HK107" s="13"/>
      <c r="HL107" s="13"/>
      <c r="HM107" s="13"/>
      <c r="HN107" s="13"/>
      <c r="HP107" s="22"/>
      <c r="HQ107" s="22"/>
      <c r="HR107" s="42"/>
      <c r="HS107" s="46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O107" s="22"/>
      <c r="IP107" s="22"/>
      <c r="IQ107" s="22"/>
      <c r="IR107" s="50"/>
    </row>
    <row r="108" spans="1:252" ht="15.75">
      <c r="A108" s="10">
        <v>1</v>
      </c>
      <c r="B108" s="30" t="s">
        <v>244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7" t="s">
        <v>245</v>
      </c>
      <c r="X108" s="22">
        <v>9</v>
      </c>
      <c r="Y108" s="22">
        <v>44</v>
      </c>
      <c r="Z108" s="42">
        <v>164</v>
      </c>
      <c r="AA108" s="46">
        <f>'[1]Группа 1'!V15</f>
        <v>5.888888888888889</v>
      </c>
      <c r="AC108" s="22"/>
      <c r="AD108" s="22"/>
      <c r="AE108" s="42"/>
      <c r="AF108" s="46"/>
      <c r="AH108" s="22"/>
      <c r="AI108" s="22"/>
      <c r="AJ108" s="42"/>
      <c r="AK108" s="46"/>
      <c r="AM108" s="22"/>
      <c r="AN108" s="22"/>
      <c r="AO108" s="42"/>
      <c r="AP108" s="46"/>
      <c r="AR108" s="22"/>
      <c r="AS108" s="22"/>
      <c r="AT108" s="42"/>
      <c r="AU108" s="46"/>
      <c r="AW108" s="22"/>
      <c r="AX108" s="22"/>
      <c r="AY108" s="42"/>
      <c r="AZ108" s="4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17" t="s">
        <v>246</v>
      </c>
      <c r="CP108" s="22">
        <v>9</v>
      </c>
      <c r="CQ108" s="22">
        <v>11</v>
      </c>
      <c r="CR108" s="6">
        <v>57</v>
      </c>
      <c r="CS108" s="68">
        <f>'[1]Группа 1'!BO15</f>
        <v>2.2222222222222223</v>
      </c>
      <c r="CT108" s="17"/>
      <c r="CU108" s="22"/>
      <c r="CV108" s="22"/>
      <c r="CW108" s="6"/>
      <c r="CX108" s="68"/>
      <c r="CY108" s="17"/>
      <c r="CZ108" s="22"/>
      <c r="DA108" s="22"/>
      <c r="DB108" s="6"/>
      <c r="DC108" s="68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V108" s="22"/>
      <c r="GW108" s="22"/>
      <c r="GX108" s="42"/>
      <c r="GY108" s="46"/>
      <c r="GZ108" s="13"/>
      <c r="HA108" s="13"/>
      <c r="HB108" s="13"/>
      <c r="HC108" s="13"/>
      <c r="HD108" s="13"/>
      <c r="HE108" s="17"/>
      <c r="HF108" s="22"/>
      <c r="HG108" s="22"/>
      <c r="HH108" s="6"/>
      <c r="HI108" s="68"/>
      <c r="HJ108" s="13"/>
      <c r="HK108" s="13"/>
      <c r="HL108" s="13"/>
      <c r="HM108" s="13"/>
      <c r="HN108" s="13"/>
      <c r="HP108" s="22"/>
      <c r="HQ108" s="22"/>
      <c r="HR108" s="42"/>
      <c r="HS108" s="46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O108" s="22"/>
      <c r="IP108" s="22"/>
      <c r="IQ108" s="22"/>
      <c r="IR108" s="50"/>
    </row>
    <row r="109" spans="1:252" ht="15.75">
      <c r="A109" s="10">
        <v>1</v>
      </c>
      <c r="B109" s="30" t="s">
        <v>409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43" t="s">
        <v>410</v>
      </c>
      <c r="X109" s="16">
        <v>2</v>
      </c>
      <c r="Y109" s="16">
        <v>12</v>
      </c>
      <c r="Z109" s="35">
        <v>101</v>
      </c>
      <c r="AA109" s="43">
        <f>'[1]Группа 1'!V16</f>
        <v>8.2</v>
      </c>
      <c r="AC109" s="22"/>
      <c r="AD109" s="22"/>
      <c r="AE109" s="42"/>
      <c r="AF109" s="46"/>
      <c r="AH109" s="22"/>
      <c r="AI109" s="22"/>
      <c r="AJ109" s="42"/>
      <c r="AK109" s="46"/>
      <c r="AM109" s="22"/>
      <c r="AN109" s="22"/>
      <c r="AO109" s="42"/>
      <c r="AP109" s="46"/>
      <c r="AR109" s="22"/>
      <c r="AS109" s="22"/>
      <c r="AT109" s="42"/>
      <c r="AU109" s="46"/>
      <c r="AW109" s="22"/>
      <c r="AX109" s="22"/>
      <c r="AY109" s="42"/>
      <c r="AZ109" s="4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17"/>
      <c r="CP109" s="22"/>
      <c r="CQ109" s="22"/>
      <c r="CR109" s="6"/>
      <c r="CS109" s="68"/>
      <c r="CT109" s="17"/>
      <c r="CU109" s="22"/>
      <c r="CV109" s="22"/>
      <c r="CW109" s="6"/>
      <c r="CX109" s="68"/>
      <c r="CY109" s="17"/>
      <c r="CZ109" s="22"/>
      <c r="DA109" s="22"/>
      <c r="DB109" s="6"/>
      <c r="DC109" s="68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V109" s="22"/>
      <c r="GW109" s="22"/>
      <c r="GX109" s="42"/>
      <c r="GY109" s="46"/>
      <c r="GZ109" s="13"/>
      <c r="HA109" s="13"/>
      <c r="HB109" s="13"/>
      <c r="HC109" s="13"/>
      <c r="HD109" s="13"/>
      <c r="HE109" s="17"/>
      <c r="HF109" s="22"/>
      <c r="HG109" s="22"/>
      <c r="HH109" s="6"/>
      <c r="HI109" s="68"/>
      <c r="HJ109" s="13"/>
      <c r="HK109" s="13"/>
      <c r="HL109" s="13"/>
      <c r="HM109" s="13"/>
      <c r="HN109" s="13"/>
      <c r="HP109" s="22"/>
      <c r="HQ109" s="22"/>
      <c r="HR109" s="42"/>
      <c r="HS109" s="46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O109" s="22"/>
      <c r="IP109" s="22"/>
      <c r="IQ109" s="22"/>
      <c r="IR109" s="50"/>
    </row>
    <row r="110" spans="1:252" ht="15.75">
      <c r="A110" s="10">
        <v>3</v>
      </c>
      <c r="B110" s="30" t="s">
        <v>157</v>
      </c>
      <c r="I110" s="22"/>
      <c r="J110" s="22"/>
      <c r="K110" s="42"/>
      <c r="L110" s="46"/>
      <c r="M110" t="s">
        <v>158</v>
      </c>
      <c r="N110" s="22">
        <v>31</v>
      </c>
      <c r="O110" s="22">
        <v>36</v>
      </c>
      <c r="P110" s="42">
        <v>34</v>
      </c>
      <c r="Q110" s="46">
        <f>'[1]Группа 3'!Q44</f>
        <v>4.161290322580645</v>
      </c>
      <c r="R110" s="6"/>
      <c r="S110" s="6"/>
      <c r="T110" s="6"/>
      <c r="U110" s="6"/>
      <c r="V110" s="6"/>
      <c r="W110" t="s">
        <v>159</v>
      </c>
      <c r="X110" s="22">
        <v>10</v>
      </c>
      <c r="Y110" s="22">
        <v>19</v>
      </c>
      <c r="Z110" s="22">
        <v>151</v>
      </c>
      <c r="AA110" s="46">
        <f>'[1]Группа 3'!AA44</f>
        <v>4.9</v>
      </c>
      <c r="AC110" s="22"/>
      <c r="AD110" s="22"/>
      <c r="AE110" s="22"/>
      <c r="AF110" s="46"/>
      <c r="AH110" s="22"/>
      <c r="AI110" s="22"/>
      <c r="AJ110" s="22"/>
      <c r="AK110" s="46"/>
      <c r="AM110" s="22"/>
      <c r="AN110" s="22"/>
      <c r="AO110" s="22"/>
      <c r="AP110" s="46"/>
      <c r="AR110" s="22"/>
      <c r="AS110" s="22"/>
      <c r="AT110" s="22"/>
      <c r="AU110" s="46"/>
      <c r="AW110" s="22"/>
      <c r="AX110" s="22"/>
      <c r="AY110" s="22"/>
      <c r="AZ110" s="4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t="s">
        <v>158</v>
      </c>
      <c r="FM110" s="22">
        <v>29</v>
      </c>
      <c r="FN110" s="22">
        <v>36</v>
      </c>
      <c r="FO110" s="13">
        <v>30</v>
      </c>
      <c r="FP110" s="50">
        <f>'[1]Группа 3'!DR44</f>
        <v>4.241379310344827</v>
      </c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t="s">
        <v>160</v>
      </c>
      <c r="GG110" s="22">
        <v>23</v>
      </c>
      <c r="GH110" s="22">
        <v>60</v>
      </c>
      <c r="GI110" s="22">
        <v>228</v>
      </c>
      <c r="GJ110" s="50">
        <f>'[1]Группа 3'!EG44</f>
        <v>5.608695652173913</v>
      </c>
      <c r="GL110" s="22"/>
      <c r="GM110" s="22"/>
      <c r="GN110" s="22"/>
      <c r="GO110" s="50"/>
      <c r="GP110" s="13"/>
      <c r="GQ110" s="13"/>
      <c r="GR110" s="13"/>
      <c r="GS110" s="13"/>
      <c r="GT110" s="13"/>
      <c r="GV110" s="22"/>
      <c r="GW110" s="22"/>
      <c r="GX110" s="22"/>
      <c r="GY110" s="46"/>
      <c r="GZ110" s="13"/>
      <c r="HA110" s="13"/>
      <c r="HB110" s="13"/>
      <c r="HC110" s="13"/>
      <c r="HD110" s="13"/>
      <c r="HE110" s="6"/>
      <c r="HF110" s="6"/>
      <c r="HG110" s="6"/>
      <c r="HH110" s="6"/>
      <c r="HI110" s="6"/>
      <c r="HJ110" s="13"/>
      <c r="HK110" s="13"/>
      <c r="HL110" s="13"/>
      <c r="HM110" s="13"/>
      <c r="HN110" s="13"/>
      <c r="HP110" s="22"/>
      <c r="HQ110" s="22"/>
      <c r="HR110" s="22"/>
      <c r="HS110" s="46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O110" s="22"/>
      <c r="IP110" s="22"/>
      <c r="IQ110" s="22"/>
      <c r="IR110" s="50"/>
    </row>
    <row r="111" spans="1:252" ht="15.75">
      <c r="A111" s="10">
        <v>1</v>
      </c>
      <c r="B111" s="30" t="s">
        <v>232</v>
      </c>
      <c r="I111" s="22"/>
      <c r="J111" s="22"/>
      <c r="K111" s="42"/>
      <c r="L111" s="46"/>
      <c r="N111" s="22"/>
      <c r="O111" s="22"/>
      <c r="P111" s="42"/>
      <c r="Q111" s="46"/>
      <c r="R111" s="6"/>
      <c r="S111" s="6"/>
      <c r="T111" s="6"/>
      <c r="U111" s="6"/>
      <c r="V111" s="6"/>
      <c r="W111" s="17" t="s">
        <v>132</v>
      </c>
      <c r="X111" s="22">
        <v>6</v>
      </c>
      <c r="Y111" s="22">
        <v>29</v>
      </c>
      <c r="Z111" s="22">
        <v>93</v>
      </c>
      <c r="AA111" s="46">
        <f>'[1]Группа 1'!V17</f>
        <v>5.833333333333333</v>
      </c>
      <c r="AC111" s="22"/>
      <c r="AD111" s="22"/>
      <c r="AE111" s="22"/>
      <c r="AF111" s="46"/>
      <c r="AH111" s="22"/>
      <c r="AI111" s="22"/>
      <c r="AJ111" s="22"/>
      <c r="AK111" s="46"/>
      <c r="AM111" s="22"/>
      <c r="AN111" s="22"/>
      <c r="AO111" s="22"/>
      <c r="AP111" s="46"/>
      <c r="AR111" s="22"/>
      <c r="AS111" s="22"/>
      <c r="AT111" s="22"/>
      <c r="AU111" s="46"/>
      <c r="AW111" s="22"/>
      <c r="AX111" s="22"/>
      <c r="AY111" s="22"/>
      <c r="AZ111" s="4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7" t="s">
        <v>132</v>
      </c>
      <c r="FM111" s="22">
        <v>22</v>
      </c>
      <c r="FN111" s="22">
        <v>29</v>
      </c>
      <c r="FO111" s="13">
        <v>20</v>
      </c>
      <c r="FP111" s="50">
        <f>'[1]Группа 1'!DW17</f>
        <v>2.3181818181818183</v>
      </c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G111" s="22"/>
      <c r="GH111" s="22"/>
      <c r="GI111" s="22"/>
      <c r="GJ111" s="50"/>
      <c r="GL111" s="22"/>
      <c r="GM111" s="22"/>
      <c r="GN111" s="22"/>
      <c r="GO111" s="50"/>
      <c r="GP111" s="13"/>
      <c r="GQ111" s="13"/>
      <c r="GR111" s="13"/>
      <c r="GS111" s="13"/>
      <c r="GT111" s="13"/>
      <c r="GV111" s="22"/>
      <c r="GW111" s="22"/>
      <c r="GX111" s="22"/>
      <c r="GY111" s="46"/>
      <c r="GZ111" s="13"/>
      <c r="HA111" s="13"/>
      <c r="HB111" s="13"/>
      <c r="HC111" s="13"/>
      <c r="HD111" s="13"/>
      <c r="HE111" s="6"/>
      <c r="HF111" s="6"/>
      <c r="HG111" s="6"/>
      <c r="HH111" s="6"/>
      <c r="HI111" s="6"/>
      <c r="HJ111" s="13"/>
      <c r="HK111" s="13"/>
      <c r="HL111" s="13"/>
      <c r="HM111" s="13"/>
      <c r="HN111" s="13"/>
      <c r="HP111" s="22"/>
      <c r="HQ111" s="22"/>
      <c r="HR111" s="22"/>
      <c r="HS111" s="46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O111" s="22"/>
      <c r="IP111" s="22"/>
      <c r="IQ111" s="22"/>
      <c r="IR111" s="50"/>
    </row>
    <row r="112" spans="1:252" ht="15.75">
      <c r="A112" s="10">
        <v>1</v>
      </c>
      <c r="B112" s="30" t="s">
        <v>260</v>
      </c>
      <c r="C112" s="17" t="s">
        <v>261</v>
      </c>
      <c r="D112" s="22">
        <v>29</v>
      </c>
      <c r="E112" s="22">
        <v>43</v>
      </c>
      <c r="F112">
        <v>124</v>
      </c>
      <c r="G112" s="17">
        <f>'[1]Группа 1'!G18</f>
        <v>2.4827586206896552</v>
      </c>
      <c r="H112" s="17"/>
      <c r="I112" s="22"/>
      <c r="J112" s="22"/>
      <c r="K112" s="42"/>
      <c r="L112" s="46"/>
      <c r="M112" s="17" t="s">
        <v>261</v>
      </c>
      <c r="N112" s="22">
        <v>42</v>
      </c>
      <c r="O112" s="22">
        <v>43</v>
      </c>
      <c r="P112" s="42">
        <v>36</v>
      </c>
      <c r="Q112" s="46">
        <f>'[1]Группа 1'!Q18</f>
        <v>2.0238095238095237</v>
      </c>
      <c r="R112" s="6"/>
      <c r="S112" s="6"/>
      <c r="T112" s="6"/>
      <c r="U112" s="6"/>
      <c r="V112" s="6"/>
      <c r="W112" s="17"/>
      <c r="X112" s="22"/>
      <c r="Y112" s="22"/>
      <c r="Z112" s="22"/>
      <c r="AA112" s="46"/>
      <c r="AC112" s="22"/>
      <c r="AD112" s="22"/>
      <c r="AE112" s="22"/>
      <c r="AF112" s="46"/>
      <c r="AH112" s="22"/>
      <c r="AI112" s="22"/>
      <c r="AJ112" s="22"/>
      <c r="AK112" s="46"/>
      <c r="AM112" s="22"/>
      <c r="AN112" s="22"/>
      <c r="AO112" s="22"/>
      <c r="AP112" s="46"/>
      <c r="AR112" s="22"/>
      <c r="AS112" s="22"/>
      <c r="AT112" s="22"/>
      <c r="AU112" s="46"/>
      <c r="AW112" s="22"/>
      <c r="AX112" s="22"/>
      <c r="AY112" s="22"/>
      <c r="AZ112" s="4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7" t="s">
        <v>261</v>
      </c>
      <c r="FM112" s="22">
        <v>38</v>
      </c>
      <c r="FN112" s="22">
        <v>43</v>
      </c>
      <c r="FO112" s="13">
        <v>47</v>
      </c>
      <c r="FP112" s="50">
        <f>'[1]Группа 1'!DW18</f>
        <v>2.1315789473684212</v>
      </c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G112" s="22"/>
      <c r="GH112" s="22"/>
      <c r="GI112" s="22"/>
      <c r="GJ112" s="50"/>
      <c r="GL112" s="22"/>
      <c r="GM112" s="22"/>
      <c r="GN112" s="22"/>
      <c r="GO112" s="50"/>
      <c r="GP112" s="13"/>
      <c r="GQ112" s="13"/>
      <c r="GR112" s="13"/>
      <c r="GS112" s="13"/>
      <c r="GT112" s="13"/>
      <c r="GV112" s="22"/>
      <c r="GW112" s="22"/>
      <c r="GX112" s="22"/>
      <c r="GY112" s="46"/>
      <c r="GZ112" s="13"/>
      <c r="HA112" s="13"/>
      <c r="HB112" s="13"/>
      <c r="HC112" s="13"/>
      <c r="HD112" s="13"/>
      <c r="HE112" s="6"/>
      <c r="HF112" s="6"/>
      <c r="HG112" s="6"/>
      <c r="HH112" s="6"/>
      <c r="HI112" s="6"/>
      <c r="HJ112" s="13"/>
      <c r="HK112" s="13"/>
      <c r="HL112" s="13"/>
      <c r="HM112" s="13"/>
      <c r="HN112" s="13"/>
      <c r="HP112" s="22"/>
      <c r="HQ112" s="22"/>
      <c r="HR112" s="22"/>
      <c r="HS112" s="46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O112" s="22"/>
      <c r="IP112" s="22"/>
      <c r="IQ112" s="22"/>
      <c r="IR112" s="50"/>
    </row>
    <row r="113" spans="1:252" ht="15.75">
      <c r="A113" s="10">
        <v>1</v>
      </c>
      <c r="B113" s="30" t="s">
        <v>402</v>
      </c>
      <c r="C113" s="17"/>
      <c r="D113" s="22"/>
      <c r="E113" s="22"/>
      <c r="G113" s="17"/>
      <c r="H113" s="17"/>
      <c r="I113" s="22"/>
      <c r="J113" s="22"/>
      <c r="K113" s="42"/>
      <c r="L113" s="46"/>
      <c r="M113" s="17"/>
      <c r="N113" s="22"/>
      <c r="O113" s="22"/>
      <c r="P113" s="42"/>
      <c r="Q113" s="46"/>
      <c r="R113" s="6"/>
      <c r="S113" s="6"/>
      <c r="T113" s="6"/>
      <c r="U113" s="6"/>
      <c r="V113" s="6"/>
      <c r="W113" s="17" t="s">
        <v>403</v>
      </c>
      <c r="X113" s="22">
        <v>10</v>
      </c>
      <c r="Y113" s="22">
        <v>17</v>
      </c>
      <c r="Z113" s="22">
        <v>57</v>
      </c>
      <c r="AA113" s="46">
        <f>'[1]Группа 1'!V19</f>
        <v>2.7</v>
      </c>
      <c r="AC113" s="22"/>
      <c r="AD113" s="22"/>
      <c r="AE113" s="22"/>
      <c r="AF113" s="46"/>
      <c r="AH113" s="22"/>
      <c r="AI113" s="22"/>
      <c r="AJ113" s="22"/>
      <c r="AK113" s="46"/>
      <c r="AM113" s="22"/>
      <c r="AN113" s="22"/>
      <c r="AO113" s="22"/>
      <c r="AP113" s="46"/>
      <c r="AR113" s="22"/>
      <c r="AS113" s="22"/>
      <c r="AT113" s="22"/>
      <c r="AU113" s="46"/>
      <c r="AW113" s="22"/>
      <c r="AX113" s="22"/>
      <c r="AY113" s="22"/>
      <c r="AZ113" s="4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7"/>
      <c r="FM113" s="22"/>
      <c r="FN113" s="22"/>
      <c r="FO113" s="13"/>
      <c r="FP113" s="50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G113" s="22"/>
      <c r="GH113" s="22"/>
      <c r="GI113" s="22"/>
      <c r="GJ113" s="50"/>
      <c r="GL113" s="22"/>
      <c r="GM113" s="22"/>
      <c r="GN113" s="22"/>
      <c r="GO113" s="50"/>
      <c r="GP113" s="13"/>
      <c r="GQ113" s="13"/>
      <c r="GR113" s="13"/>
      <c r="GS113" s="13"/>
      <c r="GT113" s="13"/>
      <c r="GV113" s="22"/>
      <c r="GW113" s="22"/>
      <c r="GX113" s="22"/>
      <c r="GY113" s="46"/>
      <c r="GZ113" s="13"/>
      <c r="HA113" s="13"/>
      <c r="HB113" s="13"/>
      <c r="HC113" s="13"/>
      <c r="HD113" s="13"/>
      <c r="HE113" s="6"/>
      <c r="HF113" s="6"/>
      <c r="HG113" s="6"/>
      <c r="HH113" s="6"/>
      <c r="HI113" s="6"/>
      <c r="HJ113" s="13"/>
      <c r="HK113" s="13"/>
      <c r="HL113" s="13"/>
      <c r="HM113" s="13"/>
      <c r="HN113" s="13"/>
      <c r="HP113" s="22"/>
      <c r="HQ113" s="22"/>
      <c r="HR113" s="22"/>
      <c r="HS113" s="46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O113" s="22"/>
      <c r="IP113" s="22"/>
      <c r="IQ113" s="22"/>
      <c r="IR113" s="50"/>
    </row>
    <row r="114" spans="1:252" ht="15.75">
      <c r="A114" s="10">
        <v>1</v>
      </c>
      <c r="B114" s="30" t="s">
        <v>363</v>
      </c>
      <c r="C114" s="17"/>
      <c r="D114" s="22"/>
      <c r="E114" s="22"/>
      <c r="G114" s="17"/>
      <c r="H114" s="17"/>
      <c r="I114" s="22"/>
      <c r="J114" s="22"/>
      <c r="K114" s="42"/>
      <c r="L114" s="46"/>
      <c r="M114" s="17"/>
      <c r="N114" s="22"/>
      <c r="O114" s="22"/>
      <c r="P114" s="42"/>
      <c r="Q114" s="46"/>
      <c r="R114" s="6"/>
      <c r="S114" s="6"/>
      <c r="T114" s="6"/>
      <c r="U114" s="6"/>
      <c r="V114" s="6"/>
      <c r="W114" s="17"/>
      <c r="X114" s="22"/>
      <c r="Y114" s="22"/>
      <c r="Z114" s="22"/>
      <c r="AA114" s="46"/>
      <c r="AC114" s="22"/>
      <c r="AD114" s="22"/>
      <c r="AE114" s="22"/>
      <c r="AF114" s="46"/>
      <c r="AH114" s="22"/>
      <c r="AI114" s="22"/>
      <c r="AJ114" s="22"/>
      <c r="AK114" s="46"/>
      <c r="AM114" s="22"/>
      <c r="AN114" s="22"/>
      <c r="AO114" s="22"/>
      <c r="AP114" s="46"/>
      <c r="AR114" s="22"/>
      <c r="AS114" s="22"/>
      <c r="AT114" s="22"/>
      <c r="AU114" s="46"/>
      <c r="AW114" s="22"/>
      <c r="AX114" s="22"/>
      <c r="AY114" s="22"/>
      <c r="AZ114" s="4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7" t="s">
        <v>90</v>
      </c>
      <c r="FM114" s="22">
        <v>23</v>
      </c>
      <c r="FN114" s="22">
        <v>35</v>
      </c>
      <c r="FO114" s="42">
        <v>28</v>
      </c>
      <c r="FP114" s="50">
        <f>'[1]Группа 1'!DW20</f>
        <v>2.5217391304347827</v>
      </c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G114" s="22"/>
      <c r="GH114" s="22"/>
      <c r="GI114" s="22"/>
      <c r="GJ114" s="50"/>
      <c r="GL114" s="22"/>
      <c r="GM114" s="22"/>
      <c r="GN114" s="22"/>
      <c r="GO114" s="50"/>
      <c r="GP114" s="17" t="s">
        <v>90</v>
      </c>
      <c r="GQ114" s="22">
        <v>27</v>
      </c>
      <c r="GR114" s="22">
        <v>35</v>
      </c>
      <c r="GS114" s="13">
        <v>14</v>
      </c>
      <c r="GT114" s="50">
        <f>'[1]Группа 1'!FA20</f>
        <v>2.2962962962962963</v>
      </c>
      <c r="GV114" s="22"/>
      <c r="GW114" s="22"/>
      <c r="GX114" s="22"/>
      <c r="GY114" s="46"/>
      <c r="GZ114" s="13"/>
      <c r="HA114" s="13"/>
      <c r="HB114" s="13"/>
      <c r="HC114" s="13"/>
      <c r="HD114" s="13"/>
      <c r="HE114" s="6"/>
      <c r="HF114" s="6"/>
      <c r="HG114" s="6"/>
      <c r="HH114" s="6"/>
      <c r="HI114" s="6"/>
      <c r="HJ114" s="13"/>
      <c r="HK114" s="13"/>
      <c r="HL114" s="13"/>
      <c r="HM114" s="13"/>
      <c r="HN114" s="13"/>
      <c r="HP114" s="22"/>
      <c r="HQ114" s="22"/>
      <c r="HR114" s="22"/>
      <c r="HS114" s="46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O114" s="22"/>
      <c r="IP114" s="22"/>
      <c r="IQ114" s="22"/>
      <c r="IR114" s="50"/>
    </row>
    <row r="115" spans="1:252" ht="15.75">
      <c r="A115" s="10">
        <v>2</v>
      </c>
      <c r="B115" s="30" t="s">
        <v>342</v>
      </c>
      <c r="C115" s="17"/>
      <c r="D115" s="22"/>
      <c r="E115" s="22"/>
      <c r="G115" s="17"/>
      <c r="H115" s="17"/>
      <c r="I115" s="22"/>
      <c r="J115" s="22"/>
      <c r="K115" s="42"/>
      <c r="L115" s="46"/>
      <c r="M115" s="17"/>
      <c r="N115" s="22"/>
      <c r="O115" s="22"/>
      <c r="P115" s="42"/>
      <c r="Q115" s="46"/>
      <c r="R115" t="s">
        <v>343</v>
      </c>
      <c r="S115" s="22">
        <v>252</v>
      </c>
      <c r="T115" s="22">
        <v>328</v>
      </c>
      <c r="U115" s="6">
        <v>103</v>
      </c>
      <c r="V115" s="68">
        <f>'[1]Группа 2'!Q21</f>
        <v>3.3015873015873014</v>
      </c>
      <c r="W115" s="17"/>
      <c r="X115" s="22"/>
      <c r="Y115" s="22"/>
      <c r="Z115" s="22"/>
      <c r="AA115" s="46"/>
      <c r="AC115" s="22"/>
      <c r="AD115" s="22"/>
      <c r="AE115" s="22"/>
      <c r="AF115" s="46"/>
      <c r="AH115" s="22"/>
      <c r="AI115" s="22"/>
      <c r="AJ115" s="22"/>
      <c r="AK115" s="46"/>
      <c r="AM115" s="22"/>
      <c r="AN115" s="22"/>
      <c r="AO115" s="22"/>
      <c r="AP115" s="46"/>
      <c r="AR115" s="22"/>
      <c r="AS115" s="22"/>
      <c r="AT115" s="22"/>
      <c r="AU115" s="46"/>
      <c r="AW115" s="22"/>
      <c r="AX115" s="22"/>
      <c r="AY115" s="22"/>
      <c r="AZ115" s="4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7"/>
      <c r="FM115" s="22"/>
      <c r="FN115" s="22"/>
      <c r="FO115" s="13"/>
      <c r="FP115" s="50"/>
      <c r="FQ115" s="13"/>
      <c r="FR115" s="13"/>
      <c r="FS115" s="13"/>
      <c r="FT115" s="13"/>
      <c r="FU115" s="13"/>
      <c r="FV115" t="s">
        <v>344</v>
      </c>
      <c r="FW115" s="22">
        <v>8</v>
      </c>
      <c r="FX115" s="22">
        <v>28</v>
      </c>
      <c r="FY115" s="13">
        <v>118</v>
      </c>
      <c r="FZ115" s="50">
        <f>'[1]Группа 2'!BT21</f>
        <v>5.5</v>
      </c>
      <c r="GA115" s="13"/>
      <c r="GB115" s="13"/>
      <c r="GC115" s="13"/>
      <c r="GD115" s="13"/>
      <c r="GE115" s="13"/>
      <c r="GG115" s="22"/>
      <c r="GH115" s="22"/>
      <c r="GI115" s="22"/>
      <c r="GJ115" s="50"/>
      <c r="GL115" s="22"/>
      <c r="GM115" s="22"/>
      <c r="GN115" s="22"/>
      <c r="GO115" s="50"/>
      <c r="GP115" s="13"/>
      <c r="GQ115" s="13"/>
      <c r="GR115" s="13"/>
      <c r="GS115" s="13"/>
      <c r="GT115" s="13"/>
      <c r="GV115" s="22"/>
      <c r="GW115" s="22"/>
      <c r="GX115" s="22"/>
      <c r="GY115" s="46"/>
      <c r="GZ115" s="13"/>
      <c r="HA115" s="13"/>
      <c r="HB115" s="13"/>
      <c r="HC115" s="13"/>
      <c r="HD115" s="13"/>
      <c r="HE115" s="6"/>
      <c r="HF115" s="6"/>
      <c r="HG115" s="6"/>
      <c r="HH115" s="6"/>
      <c r="HI115" s="6"/>
      <c r="HJ115" t="s">
        <v>343</v>
      </c>
      <c r="HK115" s="22">
        <v>193</v>
      </c>
      <c r="HL115" s="22">
        <v>328</v>
      </c>
      <c r="HM115" s="13">
        <v>168</v>
      </c>
      <c r="HN115" s="50">
        <f>'[1]Группа 2'!CX21</f>
        <v>3.699481865284974</v>
      </c>
      <c r="HP115" s="22"/>
      <c r="HQ115" s="22"/>
      <c r="HR115" s="22"/>
      <c r="HS115" s="46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O115" s="22"/>
      <c r="IP115" s="22"/>
      <c r="IQ115" s="22"/>
      <c r="IR115" s="50"/>
    </row>
    <row r="116" spans="1:252" ht="15.75">
      <c r="A116" s="10">
        <v>1</v>
      </c>
      <c r="B116" s="30" t="s">
        <v>59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7" t="s">
        <v>104</v>
      </c>
      <c r="GQ116" s="22">
        <v>11</v>
      </c>
      <c r="GR116" s="22">
        <v>15</v>
      </c>
      <c r="GS116" s="22">
        <v>132</v>
      </c>
      <c r="GT116" s="50">
        <f>'[1]Группа 1'!FA21</f>
        <v>2.3636363636363633</v>
      </c>
      <c r="GU116" s="6"/>
      <c r="GV116" s="6"/>
      <c r="GW116" s="6"/>
      <c r="GX116" s="6"/>
      <c r="GY116" s="6"/>
      <c r="GZ116" s="13"/>
      <c r="HA116" s="13"/>
      <c r="HB116" s="13"/>
      <c r="HC116" s="13"/>
      <c r="HD116" s="13"/>
      <c r="HE116" s="6"/>
      <c r="HF116" s="6"/>
      <c r="HG116" s="6"/>
      <c r="HH116" s="6"/>
      <c r="HI116" s="6"/>
      <c r="HJ116" s="13"/>
      <c r="HK116" s="13"/>
      <c r="HL116" s="13"/>
      <c r="HM116" s="13"/>
      <c r="HN116" s="13"/>
      <c r="HO116" s="6"/>
      <c r="HP116" s="6"/>
      <c r="HQ116" s="6"/>
      <c r="HR116" s="6"/>
      <c r="HS116" s="6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</row>
    <row r="117" spans="1:252" ht="15.75">
      <c r="A117" s="10">
        <v>1</v>
      </c>
      <c r="B117" s="30" t="s">
        <v>209</v>
      </c>
      <c r="H117" s="17"/>
      <c r="I117" s="22"/>
      <c r="J117" s="22"/>
      <c r="K117" s="42"/>
      <c r="L117" s="46"/>
      <c r="M117" s="17" t="s">
        <v>210</v>
      </c>
      <c r="N117" s="22">
        <v>4</v>
      </c>
      <c r="O117" s="22">
        <v>5</v>
      </c>
      <c r="P117" s="42">
        <v>11</v>
      </c>
      <c r="Q117" s="46">
        <f>'[1]Группа 1'!Q22</f>
        <v>2.25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7"/>
      <c r="GQ117" s="22"/>
      <c r="GR117" s="22"/>
      <c r="GS117" s="22"/>
      <c r="GT117" s="50"/>
      <c r="GU117" s="6"/>
      <c r="GV117" s="6"/>
      <c r="GW117" s="6"/>
      <c r="GX117" s="6"/>
      <c r="GY117" s="6"/>
      <c r="GZ117" s="13"/>
      <c r="HA117" s="13"/>
      <c r="HB117" s="13"/>
      <c r="HC117" s="13"/>
      <c r="HD117" s="13"/>
      <c r="HE117" s="6"/>
      <c r="HF117" s="6"/>
      <c r="HG117" s="6"/>
      <c r="HH117" s="6"/>
      <c r="HI117" s="6"/>
      <c r="HJ117" s="13"/>
      <c r="HK117" s="13"/>
      <c r="HL117" s="13"/>
      <c r="HM117" s="13"/>
      <c r="HN117" s="13"/>
      <c r="HO117" s="6"/>
      <c r="HP117" s="6"/>
      <c r="HQ117" s="6"/>
      <c r="HR117" s="6"/>
      <c r="HS117" s="6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</row>
    <row r="118" spans="1:252" ht="15.75">
      <c r="A118" s="10">
        <v>1</v>
      </c>
      <c r="B118" s="30" t="s">
        <v>60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7" t="s">
        <v>105</v>
      </c>
      <c r="FM118" s="22">
        <v>30</v>
      </c>
      <c r="FN118" s="22">
        <v>56</v>
      </c>
      <c r="FO118" s="22">
        <v>40</v>
      </c>
      <c r="FP118" s="50">
        <f>'[1]Группа 1'!DW23</f>
        <v>2.8666666666666667</v>
      </c>
      <c r="FQ118" s="13"/>
      <c r="FR118" s="13"/>
      <c r="FS118" s="13"/>
      <c r="FT118" s="13"/>
      <c r="FU118" s="13"/>
      <c r="FV118" s="17" t="s">
        <v>105</v>
      </c>
      <c r="FW118" s="22">
        <v>40</v>
      </c>
      <c r="FX118" s="22">
        <v>56</v>
      </c>
      <c r="FY118" s="22">
        <v>27</v>
      </c>
      <c r="FZ118" s="50">
        <f>'[1]Группа 1'!EL23</f>
        <v>2.4</v>
      </c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6"/>
      <c r="GV118" s="6"/>
      <c r="GW118" s="6"/>
      <c r="GX118" s="6"/>
      <c r="GY118" s="6"/>
      <c r="GZ118" s="13"/>
      <c r="HA118" s="13"/>
      <c r="HB118" s="13"/>
      <c r="HC118" s="13"/>
      <c r="HD118" s="13"/>
      <c r="HE118" s="6"/>
      <c r="HF118" s="6"/>
      <c r="HG118" s="6"/>
      <c r="HH118" s="6"/>
      <c r="HI118" s="6"/>
      <c r="HJ118" s="13"/>
      <c r="HK118" s="13"/>
      <c r="HL118" s="13"/>
      <c r="HM118" s="13"/>
      <c r="HN118" s="13"/>
      <c r="HO118" s="6"/>
      <c r="HP118" s="6"/>
      <c r="HQ118" s="6"/>
      <c r="HR118" s="6"/>
      <c r="HS118" s="6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</row>
    <row r="119" spans="1:252" ht="15.75">
      <c r="A119" s="10">
        <v>1</v>
      </c>
      <c r="B119" s="30" t="s">
        <v>430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7" t="s">
        <v>298</v>
      </c>
      <c r="FM119" s="22">
        <v>16</v>
      </c>
      <c r="FN119" s="22">
        <v>18</v>
      </c>
      <c r="FO119" s="22">
        <v>33</v>
      </c>
      <c r="FP119" s="50">
        <f>'[1]Группа 1'!DW24</f>
        <v>2.125</v>
      </c>
      <c r="FQ119" s="13"/>
      <c r="FR119" s="13"/>
      <c r="FS119" s="13"/>
      <c r="FT119" s="13"/>
      <c r="FU119" s="13"/>
      <c r="FV119" s="17"/>
      <c r="FW119" s="22"/>
      <c r="FX119" s="22"/>
      <c r="FY119" s="22"/>
      <c r="FZ119" s="50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6"/>
      <c r="GV119" s="6"/>
      <c r="GW119" s="6"/>
      <c r="GX119" s="6"/>
      <c r="GY119" s="6"/>
      <c r="GZ119" s="13"/>
      <c r="HA119" s="13"/>
      <c r="HB119" s="13"/>
      <c r="HC119" s="13"/>
      <c r="HD119" s="13"/>
      <c r="HE119" s="6"/>
      <c r="HF119" s="6"/>
      <c r="HG119" s="6"/>
      <c r="HH119" s="6"/>
      <c r="HI119" s="6"/>
      <c r="HJ119" s="13"/>
      <c r="HK119" s="13"/>
      <c r="HL119" s="13"/>
      <c r="HM119" s="13"/>
      <c r="HN119" s="13"/>
      <c r="HO119" s="6"/>
      <c r="HP119" s="6"/>
      <c r="HQ119" s="6"/>
      <c r="HR119" s="6"/>
      <c r="HS119" s="6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</row>
    <row r="120" spans="1:252" ht="15.75">
      <c r="A120" s="10">
        <v>3</v>
      </c>
      <c r="B120" s="30" t="s">
        <v>275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t="s">
        <v>259</v>
      </c>
      <c r="FM120" s="22">
        <v>15</v>
      </c>
      <c r="FN120" s="22">
        <v>32</v>
      </c>
      <c r="FO120" s="22">
        <v>89</v>
      </c>
      <c r="FP120" s="50">
        <f>'[1]Группа 3'!DR46</f>
        <v>5.133333333333333</v>
      </c>
      <c r="FQ120" s="13"/>
      <c r="FR120" s="13"/>
      <c r="FS120" s="13"/>
      <c r="FT120" s="13"/>
      <c r="FU120" s="13"/>
      <c r="FV120" s="17"/>
      <c r="FW120" s="22"/>
      <c r="FX120" s="22"/>
      <c r="FY120" s="22"/>
      <c r="FZ120" s="50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6"/>
      <c r="GV120" s="6"/>
      <c r="GW120" s="6"/>
      <c r="GX120" s="6"/>
      <c r="GY120" s="6"/>
      <c r="GZ120" s="13"/>
      <c r="HA120" s="13"/>
      <c r="HB120" s="13"/>
      <c r="HC120" s="13"/>
      <c r="HD120" s="13"/>
      <c r="HE120" s="6"/>
      <c r="HF120" s="6"/>
      <c r="HG120" s="6"/>
      <c r="HH120" s="6"/>
      <c r="HI120" s="6"/>
      <c r="HJ120" s="13"/>
      <c r="HK120" s="13"/>
      <c r="HL120" s="13"/>
      <c r="HM120" s="13"/>
      <c r="HN120" s="13"/>
      <c r="HO120" s="6"/>
      <c r="HP120" s="6"/>
      <c r="HQ120" s="6"/>
      <c r="HR120" s="6"/>
      <c r="HS120" s="6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</row>
    <row r="121" spans="1:252" ht="15.75">
      <c r="A121" s="10">
        <v>3</v>
      </c>
      <c r="B121" s="30" t="s">
        <v>292</v>
      </c>
      <c r="I121" s="22"/>
      <c r="J121" s="22"/>
      <c r="K121" s="6"/>
      <c r="L121" s="68"/>
      <c r="M121" t="s">
        <v>293</v>
      </c>
      <c r="N121" s="22">
        <v>40</v>
      </c>
      <c r="O121" s="22">
        <v>40</v>
      </c>
      <c r="P121" s="6">
        <v>4</v>
      </c>
      <c r="Q121" s="68">
        <f>'[1]Группа 3'!Q47</f>
        <v>4</v>
      </c>
      <c r="R121" t="s">
        <v>294</v>
      </c>
      <c r="S121" s="22">
        <v>30</v>
      </c>
      <c r="T121" s="22">
        <v>34</v>
      </c>
      <c r="U121" s="6">
        <v>51</v>
      </c>
      <c r="V121" s="68">
        <f>'[1]Группа 3'!V47</f>
        <v>4.133333333333333</v>
      </c>
      <c r="W121" t="s">
        <v>295</v>
      </c>
      <c r="X121" s="22">
        <v>8</v>
      </c>
      <c r="Y121" s="22">
        <v>22</v>
      </c>
      <c r="Z121" s="6">
        <v>130</v>
      </c>
      <c r="AA121" s="68">
        <f>'[1]Группа 3'!AA47</f>
        <v>5.75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M121" s="22"/>
      <c r="FN121" s="22"/>
      <c r="FO121" s="22"/>
      <c r="FP121" s="50"/>
      <c r="FQ121" s="13"/>
      <c r="FR121" s="13"/>
      <c r="FS121" s="13"/>
      <c r="FT121" s="13"/>
      <c r="FU121" s="13"/>
      <c r="FV121" s="17"/>
      <c r="FW121" s="22"/>
      <c r="FX121" s="22"/>
      <c r="FY121" s="22"/>
      <c r="FZ121" s="50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6"/>
      <c r="GV121" s="6"/>
      <c r="GW121" s="6"/>
      <c r="GX121" s="6"/>
      <c r="GY121" s="6"/>
      <c r="GZ121" s="13"/>
      <c r="HA121" s="13"/>
      <c r="HB121" s="13"/>
      <c r="HC121" s="13"/>
      <c r="HD121" s="13"/>
      <c r="HE121" s="6"/>
      <c r="HF121" s="6"/>
      <c r="HG121" s="6"/>
      <c r="HH121" s="6"/>
      <c r="HI121" s="6"/>
      <c r="HJ121" s="13"/>
      <c r="HK121" s="13"/>
      <c r="HL121" s="13"/>
      <c r="HM121" s="13"/>
      <c r="HN121" s="13"/>
      <c r="HO121" s="6"/>
      <c r="HP121" s="6"/>
      <c r="HQ121" s="6"/>
      <c r="HR121" s="6"/>
      <c r="HS121" s="6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</row>
    <row r="122" spans="1:252" ht="15.75">
      <c r="A122" s="10">
        <v>3</v>
      </c>
      <c r="B122" s="30" t="s">
        <v>389</v>
      </c>
      <c r="I122" s="22"/>
      <c r="J122" s="22"/>
      <c r="K122" s="6"/>
      <c r="L122" s="68"/>
      <c r="N122" s="22"/>
      <c r="O122" s="22"/>
      <c r="P122" s="6"/>
      <c r="Q122" s="68"/>
      <c r="S122" s="22"/>
      <c r="T122" s="22"/>
      <c r="U122" s="6"/>
      <c r="V122" s="68"/>
      <c r="X122" s="22"/>
      <c r="Y122" s="22"/>
      <c r="Z122" s="6"/>
      <c r="AA122" s="68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t="s">
        <v>90</v>
      </c>
      <c r="FM122" s="22">
        <v>114</v>
      </c>
      <c r="FN122" s="22">
        <v>169</v>
      </c>
      <c r="FO122" s="22">
        <v>15</v>
      </c>
      <c r="FP122" s="50">
        <f>'[1]Группа 3'!DR45</f>
        <v>4.482456140350877</v>
      </c>
      <c r="FQ122" s="13"/>
      <c r="FR122" s="13"/>
      <c r="FS122" s="13"/>
      <c r="FT122" s="13"/>
      <c r="FU122" s="13"/>
      <c r="FV122" s="17"/>
      <c r="FW122" s="22"/>
      <c r="FX122" s="22"/>
      <c r="FY122" s="22"/>
      <c r="FZ122" s="50"/>
      <c r="GA122" t="s">
        <v>90</v>
      </c>
      <c r="GB122" s="22">
        <v>46</v>
      </c>
      <c r="GC122" s="22">
        <v>169</v>
      </c>
      <c r="GD122" s="13">
        <v>23</v>
      </c>
      <c r="GE122" s="50">
        <f>'[1]Группа 3'!EB45</f>
        <v>6.673913043478261</v>
      </c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6"/>
      <c r="GV122" s="6"/>
      <c r="GW122" s="6"/>
      <c r="GX122" s="6"/>
      <c r="GY122" s="6"/>
      <c r="GZ122" s="13"/>
      <c r="HA122" s="13"/>
      <c r="HB122" s="13"/>
      <c r="HC122" s="13"/>
      <c r="HD122" s="13"/>
      <c r="HE122" s="6"/>
      <c r="HF122" s="6"/>
      <c r="HG122" s="6"/>
      <c r="HH122" s="6"/>
      <c r="HI122" s="6"/>
      <c r="HJ122" s="13"/>
      <c r="HK122" s="13"/>
      <c r="HL122" s="13"/>
      <c r="HM122" s="13"/>
      <c r="HN122" s="13"/>
      <c r="HO122" s="6"/>
      <c r="HP122" s="6"/>
      <c r="HQ122" s="6"/>
      <c r="HR122" s="6"/>
      <c r="HS122" s="6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</row>
    <row r="123" spans="1:252" ht="15.75">
      <c r="A123" s="10">
        <v>3</v>
      </c>
      <c r="B123" s="30" t="s">
        <v>69</v>
      </c>
      <c r="R123" t="s">
        <v>106</v>
      </c>
      <c r="S123" s="22">
        <v>45</v>
      </c>
      <c r="T123" s="22">
        <v>61</v>
      </c>
      <c r="U123" s="22">
        <v>39</v>
      </c>
      <c r="V123" s="17">
        <f>'[1]Группа 3'!V48</f>
        <v>4.355555555555556</v>
      </c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Z123" s="13"/>
      <c r="HA123" s="13"/>
      <c r="HB123" s="13"/>
      <c r="HC123" s="13"/>
      <c r="HD123" s="13"/>
      <c r="HJ123" s="13"/>
      <c r="HK123" s="13"/>
      <c r="HL123" s="13"/>
      <c r="HM123" s="13"/>
      <c r="HN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</row>
    <row r="124" spans="1:252" ht="15.75">
      <c r="A124" s="10">
        <v>3</v>
      </c>
      <c r="B124" s="30" t="s">
        <v>150</v>
      </c>
      <c r="C124" t="s">
        <v>151</v>
      </c>
      <c r="D124" s="22">
        <v>44</v>
      </c>
      <c r="E124" s="22">
        <v>84</v>
      </c>
      <c r="F124" s="22">
        <v>138</v>
      </c>
      <c r="G124" s="17">
        <f>'[1]Группа 3'!L49</f>
        <v>4.909090909090909</v>
      </c>
      <c r="S124" s="22"/>
      <c r="T124" s="22"/>
      <c r="U124" s="22"/>
      <c r="V124" s="17"/>
      <c r="BP124" t="s">
        <v>152</v>
      </c>
      <c r="BQ124" s="22">
        <v>11</v>
      </c>
      <c r="BR124" s="22">
        <v>23</v>
      </c>
      <c r="BS124" s="22">
        <v>266</v>
      </c>
      <c r="BT124" s="17">
        <f>'[1]Группа 3'!AZ49</f>
        <v>5.090909090909091</v>
      </c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Z124" s="13"/>
      <c r="HA124" s="13"/>
      <c r="HB124" s="13"/>
      <c r="HC124" s="13"/>
      <c r="HD124" s="13"/>
      <c r="HJ124" s="13"/>
      <c r="HK124" s="13"/>
      <c r="HL124" s="13"/>
      <c r="HM124" s="13"/>
      <c r="HN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</row>
    <row r="125" spans="1:252" ht="15.75">
      <c r="A125" s="10">
        <v>5</v>
      </c>
      <c r="B125" s="30" t="s">
        <v>54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t="s">
        <v>117</v>
      </c>
      <c r="FM125" s="22">
        <v>126</v>
      </c>
      <c r="FN125" s="22">
        <v>127</v>
      </c>
      <c r="FO125" s="22">
        <v>1</v>
      </c>
      <c r="FP125" s="50">
        <f>'[1]Группа 5'!AK17</f>
        <v>7.0476190476190474</v>
      </c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6"/>
      <c r="GV125" s="6"/>
      <c r="GW125" s="6"/>
      <c r="GX125" s="6"/>
      <c r="GY125" s="6"/>
      <c r="GZ125" s="13"/>
      <c r="HA125" s="13"/>
      <c r="HB125" s="13"/>
      <c r="HC125" s="13"/>
      <c r="HD125" s="13"/>
      <c r="HE125" s="6"/>
      <c r="HF125" s="6"/>
      <c r="HG125" s="6"/>
      <c r="HH125" s="6"/>
      <c r="HI125" s="6"/>
      <c r="HJ125" s="13"/>
      <c r="HK125" s="13"/>
      <c r="HL125" s="13"/>
      <c r="HM125" s="13"/>
      <c r="HN125" s="13"/>
      <c r="HO125" s="6"/>
      <c r="HP125" s="6"/>
      <c r="HQ125" s="6"/>
      <c r="HR125" s="6"/>
      <c r="HS125" s="6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</row>
    <row r="126" spans="1:252" ht="15.75">
      <c r="A126" s="10">
        <v>1</v>
      </c>
      <c r="B126" s="30" t="s">
        <v>73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7" t="s">
        <v>107</v>
      </c>
      <c r="GG126" s="22">
        <v>26</v>
      </c>
      <c r="GH126" s="22">
        <v>56</v>
      </c>
      <c r="GI126" s="22">
        <v>163</v>
      </c>
      <c r="GJ126" s="50">
        <f>'[1]Группа 1'!EV25</f>
        <v>3.1538461538461537</v>
      </c>
      <c r="GK126" s="17"/>
      <c r="GL126" s="22"/>
      <c r="GM126" s="22"/>
      <c r="GN126" s="22"/>
      <c r="GO126" s="50"/>
      <c r="GP126" s="13"/>
      <c r="GQ126" s="13"/>
      <c r="GR126" s="13"/>
      <c r="GS126" s="13"/>
      <c r="GT126" s="13"/>
      <c r="GU126" s="6"/>
      <c r="GV126" s="6"/>
      <c r="GW126" s="6"/>
      <c r="GX126" s="6"/>
      <c r="GY126" s="6"/>
      <c r="GZ126" s="13"/>
      <c r="HA126" s="13"/>
      <c r="HB126" s="13"/>
      <c r="HC126" s="13"/>
      <c r="HD126" s="13"/>
      <c r="HE126" s="6"/>
      <c r="HF126" s="6"/>
      <c r="HG126" s="6"/>
      <c r="HH126" s="6"/>
      <c r="HI126" s="6"/>
      <c r="HJ126" s="13"/>
      <c r="HK126" s="13"/>
      <c r="HL126" s="13"/>
      <c r="HM126" s="13"/>
      <c r="HN126" s="13"/>
      <c r="HO126" s="6"/>
      <c r="HP126" s="6"/>
      <c r="HQ126" s="6"/>
      <c r="HR126" s="6"/>
      <c r="HS126" s="6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</row>
    <row r="127" spans="1:252" ht="15.75">
      <c r="A127" s="10">
        <v>4</v>
      </c>
      <c r="B127" s="30" t="s">
        <v>296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7" t="s">
        <v>297</v>
      </c>
      <c r="X127" s="22">
        <v>23</v>
      </c>
      <c r="Y127" s="22">
        <v>41</v>
      </c>
      <c r="Z127" s="6">
        <v>169</v>
      </c>
      <c r="AA127" s="68">
        <f>'[1]Группа 4'!V16</f>
        <v>5.782608695652174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7" t="s">
        <v>298</v>
      </c>
      <c r="FM127" s="22">
        <v>21</v>
      </c>
      <c r="FN127" s="22">
        <v>35</v>
      </c>
      <c r="FO127" s="13">
        <v>220</v>
      </c>
      <c r="FP127" s="50">
        <f>'[1]Группа 4'!BE16</f>
        <v>5.666666666666667</v>
      </c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7"/>
      <c r="GG127" s="22"/>
      <c r="GH127" s="22"/>
      <c r="GI127" s="22"/>
      <c r="GJ127" s="50"/>
      <c r="GK127" s="17"/>
      <c r="GL127" s="22"/>
      <c r="GM127" s="22"/>
      <c r="GN127" s="22"/>
      <c r="GO127" s="50"/>
      <c r="GP127" s="17" t="s">
        <v>297</v>
      </c>
      <c r="GQ127" s="22">
        <v>18</v>
      </c>
      <c r="GR127" s="22">
        <v>41</v>
      </c>
      <c r="GS127" s="13">
        <v>210</v>
      </c>
      <c r="GT127" s="50">
        <f>'[1]Группа 4'!BY16</f>
        <v>6.277777777777778</v>
      </c>
      <c r="GU127" s="6"/>
      <c r="GV127" s="6"/>
      <c r="GW127" s="6"/>
      <c r="GX127" s="6"/>
      <c r="GY127" s="6"/>
      <c r="GZ127" s="13"/>
      <c r="HA127" s="13"/>
      <c r="HB127" s="13"/>
      <c r="HC127" s="13"/>
      <c r="HD127" s="13"/>
      <c r="HE127" s="6"/>
      <c r="HF127" s="6"/>
      <c r="HG127" s="6"/>
      <c r="HH127" s="6"/>
      <c r="HI127" s="6"/>
      <c r="HJ127" s="13"/>
      <c r="HK127" s="13"/>
      <c r="HL127" s="13"/>
      <c r="HM127" s="13"/>
      <c r="HN127" s="13"/>
      <c r="HO127" s="6"/>
      <c r="HP127" s="6"/>
      <c r="HQ127" s="6"/>
      <c r="HR127" s="6"/>
      <c r="HS127" s="6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</row>
    <row r="128" spans="1:252" ht="15.75">
      <c r="A128" s="10">
        <v>1</v>
      </c>
      <c r="B128" s="30" t="s">
        <v>429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7"/>
      <c r="X128" s="22"/>
      <c r="Y128" s="22"/>
      <c r="Z128" s="6"/>
      <c r="AA128" s="68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7" t="s">
        <v>90</v>
      </c>
      <c r="FM128" s="22">
        <v>29</v>
      </c>
      <c r="FN128" s="22">
        <v>32</v>
      </c>
      <c r="FO128" s="13">
        <v>2</v>
      </c>
      <c r="FP128" s="50">
        <f>'[1]Группа 1'!DW26</f>
        <v>2.103448275862069</v>
      </c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7"/>
      <c r="GG128" s="22"/>
      <c r="GH128" s="22"/>
      <c r="GI128" s="22"/>
      <c r="GJ128" s="50"/>
      <c r="GK128" s="17"/>
      <c r="GL128" s="22"/>
      <c r="GM128" s="22"/>
      <c r="GN128" s="22"/>
      <c r="GO128" s="50"/>
      <c r="GP128" s="17"/>
      <c r="GQ128" s="22"/>
      <c r="GR128" s="22"/>
      <c r="GS128" s="13"/>
      <c r="GT128" s="50"/>
      <c r="GU128" s="6"/>
      <c r="GV128" s="6"/>
      <c r="GW128" s="6"/>
      <c r="GX128" s="6"/>
      <c r="GY128" s="6"/>
      <c r="GZ128" s="13"/>
      <c r="HA128" s="13"/>
      <c r="HB128" s="13"/>
      <c r="HC128" s="13"/>
      <c r="HD128" s="13"/>
      <c r="HE128" s="6"/>
      <c r="HF128" s="6"/>
      <c r="HG128" s="6"/>
      <c r="HH128" s="6"/>
      <c r="HI128" s="6"/>
      <c r="HJ128" s="13"/>
      <c r="HK128" s="13"/>
      <c r="HL128" s="13"/>
      <c r="HM128" s="13"/>
      <c r="HN128" s="13"/>
      <c r="HO128" s="6"/>
      <c r="HP128" s="6"/>
      <c r="HQ128" s="6"/>
      <c r="HR128" s="6"/>
      <c r="HS128" s="6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</row>
    <row r="129" spans="1:252" ht="15.75">
      <c r="A129" s="10">
        <v>1</v>
      </c>
      <c r="B129" s="30" t="s">
        <v>241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7" t="s">
        <v>242</v>
      </c>
      <c r="X129" s="22">
        <v>9</v>
      </c>
      <c r="Y129" s="22">
        <v>29</v>
      </c>
      <c r="Z129" s="42">
        <v>71</v>
      </c>
      <c r="AA129" s="46">
        <f>'[1]Группа 1'!V27</f>
        <v>4.222222222222222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7"/>
      <c r="GG129" s="22"/>
      <c r="GH129" s="22"/>
      <c r="GI129" s="22"/>
      <c r="GJ129" s="50"/>
      <c r="GK129" s="17"/>
      <c r="GL129" s="22"/>
      <c r="GM129" s="22"/>
      <c r="GN129" s="22"/>
      <c r="GO129" s="50"/>
      <c r="GP129" s="13"/>
      <c r="GQ129" s="13"/>
      <c r="GR129" s="13"/>
      <c r="GS129" s="13"/>
      <c r="GT129" s="13"/>
      <c r="GU129" s="6"/>
      <c r="GV129" s="6"/>
      <c r="GW129" s="6"/>
      <c r="GX129" s="6"/>
      <c r="GY129" s="6"/>
      <c r="GZ129" s="13"/>
      <c r="HA129" s="13"/>
      <c r="HB129" s="13"/>
      <c r="HC129" s="13"/>
      <c r="HD129" s="13"/>
      <c r="HE129" s="6"/>
      <c r="HF129" s="6"/>
      <c r="HG129" s="6"/>
      <c r="HH129" s="6"/>
      <c r="HI129" s="6"/>
      <c r="HJ129" s="13"/>
      <c r="HK129" s="13"/>
      <c r="HL129" s="13"/>
      <c r="HM129" s="13"/>
      <c r="HN129" s="13"/>
      <c r="HO129" s="6"/>
      <c r="HP129" s="6"/>
      <c r="HQ129" s="6"/>
      <c r="HR129" s="6"/>
      <c r="HS129" s="6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</row>
    <row r="130" spans="1:252" ht="15.75">
      <c r="A130" s="10">
        <v>1</v>
      </c>
      <c r="B130" s="30" t="s">
        <v>63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7" t="s">
        <v>90</v>
      </c>
      <c r="X130" s="22">
        <v>96</v>
      </c>
      <c r="Y130" s="22">
        <v>97</v>
      </c>
      <c r="Z130" s="22"/>
      <c r="AA130" s="46">
        <f>'[1]Группа 1'!V28</f>
        <v>2.010416666666667</v>
      </c>
      <c r="AB130" s="17"/>
      <c r="AC130" s="22"/>
      <c r="AD130" s="22"/>
      <c r="AE130" s="22"/>
      <c r="AF130" s="46"/>
      <c r="AG130" s="17"/>
      <c r="AH130" s="22"/>
      <c r="AI130" s="22"/>
      <c r="AJ130" s="22"/>
      <c r="AK130" s="46"/>
      <c r="AL130" s="17"/>
      <c r="AM130" s="22"/>
      <c r="AN130" s="22"/>
      <c r="AO130" s="22"/>
      <c r="AP130" s="46"/>
      <c r="AQ130" s="17"/>
      <c r="AR130" s="22"/>
      <c r="AS130" s="22"/>
      <c r="AT130" s="22"/>
      <c r="AU130" s="46"/>
      <c r="AV130" s="17"/>
      <c r="AW130" s="22"/>
      <c r="AX130" s="22"/>
      <c r="AY130" s="22"/>
      <c r="AZ130" s="4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7"/>
      <c r="GV130" s="22"/>
      <c r="GW130" s="22"/>
      <c r="GX130" s="22"/>
      <c r="GY130" s="46"/>
      <c r="GZ130" s="13"/>
      <c r="HA130" s="13"/>
      <c r="HB130" s="13"/>
      <c r="HC130" s="13"/>
      <c r="HD130" s="13"/>
      <c r="HE130" s="6"/>
      <c r="HF130" s="6"/>
      <c r="HG130" s="6"/>
      <c r="HH130" s="6"/>
      <c r="HI130" s="6"/>
      <c r="HJ130" s="13"/>
      <c r="HK130" s="13"/>
      <c r="HL130" s="13"/>
      <c r="HM130" s="13"/>
      <c r="HN130" s="13"/>
      <c r="HO130" s="17"/>
      <c r="HP130" s="22"/>
      <c r="HQ130" s="22"/>
      <c r="HR130" s="22"/>
      <c r="HS130" s="46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</row>
    <row r="131" spans="1:252" ht="15.75">
      <c r="A131" s="10">
        <v>3</v>
      </c>
      <c r="B131" s="30" t="s">
        <v>161</v>
      </c>
      <c r="C131" s="35" t="s">
        <v>163</v>
      </c>
      <c r="D131" s="16">
        <v>3</v>
      </c>
      <c r="E131" s="16">
        <v>6</v>
      </c>
      <c r="F131" s="35">
        <v>94</v>
      </c>
      <c r="G131" s="43">
        <f>'[1]Группа 3'!L50</f>
        <v>5.2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35" t="s">
        <v>162</v>
      </c>
      <c r="X131" s="16">
        <v>2</v>
      </c>
      <c r="Y131" s="16">
        <v>8</v>
      </c>
      <c r="Z131" s="16">
        <v>141</v>
      </c>
      <c r="AA131" s="43">
        <f>'[1]Группа 3'!AA50</f>
        <v>7.8</v>
      </c>
      <c r="AB131" s="35"/>
      <c r="AC131" s="16"/>
      <c r="AD131" s="16"/>
      <c r="AE131" s="16"/>
      <c r="AF131" s="43"/>
      <c r="AG131" s="35"/>
      <c r="AH131" s="16"/>
      <c r="AI131" s="16"/>
      <c r="AJ131" s="16"/>
      <c r="AK131" s="43"/>
      <c r="AL131" s="35"/>
      <c r="AM131" s="16"/>
      <c r="AN131" s="16"/>
      <c r="AO131" s="16"/>
      <c r="AP131" s="43"/>
      <c r="AQ131" s="35"/>
      <c r="AR131" s="16"/>
      <c r="AS131" s="16"/>
      <c r="AT131" s="16"/>
      <c r="AU131" s="43"/>
      <c r="AV131" s="35"/>
      <c r="AW131" s="16"/>
      <c r="AX131" s="16"/>
      <c r="AY131" s="16"/>
      <c r="AZ131" s="43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42" t="s">
        <v>162</v>
      </c>
      <c r="FM131" s="22">
        <v>11</v>
      </c>
      <c r="FN131" s="22">
        <v>19</v>
      </c>
      <c r="FO131" s="13">
        <v>71</v>
      </c>
      <c r="FP131" s="50">
        <f>'[1]Группа 3'!DR50</f>
        <v>4.7272727272727275</v>
      </c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35"/>
      <c r="GV131" s="16"/>
      <c r="GW131" s="16"/>
      <c r="GX131" s="16"/>
      <c r="GY131" s="43"/>
      <c r="GZ131" s="13"/>
      <c r="HA131" s="13"/>
      <c r="HB131" s="13"/>
      <c r="HC131" s="13"/>
      <c r="HD131" s="13"/>
      <c r="HE131" s="6"/>
      <c r="HF131" s="6"/>
      <c r="HG131" s="6"/>
      <c r="HH131" s="6"/>
      <c r="HI131" s="6"/>
      <c r="HJ131" s="13"/>
      <c r="HK131" s="13"/>
      <c r="HL131" s="13"/>
      <c r="HM131" s="13"/>
      <c r="HN131" s="13"/>
      <c r="HO131" s="35"/>
      <c r="HP131" s="16"/>
      <c r="HQ131" s="16"/>
      <c r="HR131" s="16"/>
      <c r="HS131" s="4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</row>
    <row r="132" spans="1:252" ht="15.75">
      <c r="A132" s="10">
        <v>3</v>
      </c>
      <c r="B132" s="30" t="s">
        <v>40</v>
      </c>
      <c r="W132" t="s">
        <v>90</v>
      </c>
      <c r="X132" s="22">
        <v>21</v>
      </c>
      <c r="Y132" s="22">
        <v>50</v>
      </c>
      <c r="Z132" s="22">
        <v>47</v>
      </c>
      <c r="AA132" s="17">
        <f>'[1]Группа 3'!AA51</f>
        <v>5.380952380952381</v>
      </c>
      <c r="AC132" s="22"/>
      <c r="AD132" s="22"/>
      <c r="AE132" s="22"/>
      <c r="AF132" s="17"/>
      <c r="AH132" s="22"/>
      <c r="AI132" s="22"/>
      <c r="AJ132" s="22"/>
      <c r="AK132" s="17"/>
      <c r="AM132" s="22"/>
      <c r="AN132" s="22"/>
      <c r="AO132" s="22"/>
      <c r="AP132" s="17"/>
      <c r="AR132" s="22"/>
      <c r="AS132" s="22"/>
      <c r="AT132" s="22"/>
      <c r="AU132" s="17"/>
      <c r="AW132" s="22"/>
      <c r="AX132" s="22"/>
      <c r="AY132" s="22"/>
      <c r="AZ132" s="17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V132" s="22"/>
      <c r="GW132" s="22"/>
      <c r="GX132" s="22"/>
      <c r="GY132" s="17"/>
      <c r="GZ132" s="13"/>
      <c r="HA132" s="13"/>
      <c r="HB132" s="13"/>
      <c r="HC132" s="13"/>
      <c r="HD132" s="13"/>
      <c r="HJ132" s="13"/>
      <c r="HK132" s="13"/>
      <c r="HL132" s="13"/>
      <c r="HM132" s="13"/>
      <c r="HN132" s="13"/>
      <c r="HP132" s="22"/>
      <c r="HQ132" s="22"/>
      <c r="HR132" s="22"/>
      <c r="HS132" s="17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</row>
    <row r="133" spans="1:252" ht="15.75">
      <c r="A133" s="10">
        <v>3</v>
      </c>
      <c r="B133" s="30" t="s">
        <v>425</v>
      </c>
      <c r="W133" t="s">
        <v>90</v>
      </c>
      <c r="X133" s="22">
        <v>20</v>
      </c>
      <c r="Y133" s="22">
        <v>50</v>
      </c>
      <c r="Z133" s="22">
        <v>63</v>
      </c>
      <c r="AA133" s="17">
        <f>'[1]Группа 3'!AA52</f>
        <v>5.5</v>
      </c>
      <c r="AC133" s="22"/>
      <c r="AD133" s="22"/>
      <c r="AE133" s="22"/>
      <c r="AF133" s="17"/>
      <c r="AH133" s="22"/>
      <c r="AI133" s="22"/>
      <c r="AJ133" s="22"/>
      <c r="AK133" s="17"/>
      <c r="AM133" s="22"/>
      <c r="AN133" s="22"/>
      <c r="AO133" s="22"/>
      <c r="AP133" s="17"/>
      <c r="AR133" s="22"/>
      <c r="AS133" s="22"/>
      <c r="AT133" s="22"/>
      <c r="AU133" s="17"/>
      <c r="AW133" s="22"/>
      <c r="AX133" s="22"/>
      <c r="AY133" s="22"/>
      <c r="AZ133" s="17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V133" s="22"/>
      <c r="GW133" s="22"/>
      <c r="GX133" s="22"/>
      <c r="GY133" s="17"/>
      <c r="GZ133" s="13"/>
      <c r="HA133" s="13"/>
      <c r="HB133" s="13"/>
      <c r="HC133" s="13"/>
      <c r="HD133" s="13"/>
      <c r="HJ133" s="13"/>
      <c r="HK133" s="13"/>
      <c r="HL133" s="13"/>
      <c r="HM133" s="13"/>
      <c r="HN133" s="13"/>
      <c r="HP133" s="22"/>
      <c r="HQ133" s="22"/>
      <c r="HR133" s="22"/>
      <c r="HS133" s="17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</row>
    <row r="134" spans="1:252" ht="15.75">
      <c r="A134" s="10">
        <v>3</v>
      </c>
      <c r="B134" s="30" t="s">
        <v>58</v>
      </c>
      <c r="R134" t="s">
        <v>108</v>
      </c>
      <c r="S134" s="22">
        <v>58</v>
      </c>
      <c r="T134" s="22">
        <v>71</v>
      </c>
      <c r="U134" s="22">
        <v>10</v>
      </c>
      <c r="V134" s="17">
        <f>'[1]Группа 3'!V53</f>
        <v>4.224137931034482</v>
      </c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Z134" s="13"/>
      <c r="HA134" s="13"/>
      <c r="HB134" s="13"/>
      <c r="HC134" s="13"/>
      <c r="HD134" s="13"/>
      <c r="HJ134" s="13"/>
      <c r="HK134" s="13"/>
      <c r="HL134" s="13"/>
      <c r="HM134" s="13"/>
      <c r="HN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</row>
    <row r="135" spans="1:252" ht="15.75">
      <c r="A135" s="10">
        <v>3</v>
      </c>
      <c r="B135" s="30" t="s">
        <v>265</v>
      </c>
      <c r="S135" s="22"/>
      <c r="T135" s="22"/>
      <c r="U135" s="22"/>
      <c r="V135" s="17"/>
      <c r="DD135" t="s">
        <v>258</v>
      </c>
      <c r="DE135" s="22">
        <v>46</v>
      </c>
      <c r="DF135" s="22">
        <v>49</v>
      </c>
      <c r="DG135">
        <v>30</v>
      </c>
      <c r="DH135" s="17">
        <f>'[1]Группа 3'!BO54</f>
        <v>4.065217391304348</v>
      </c>
      <c r="DS135" t="s">
        <v>16</v>
      </c>
      <c r="DT135" s="22">
        <v>46</v>
      </c>
      <c r="DU135" s="22">
        <v>49</v>
      </c>
      <c r="DV135">
        <v>30</v>
      </c>
      <c r="DW135" s="17">
        <f>'[1]Группа 3'!CD54</f>
        <v>4.065217391304348</v>
      </c>
      <c r="DX135" t="s">
        <v>16</v>
      </c>
      <c r="DY135" s="22">
        <v>46</v>
      </c>
      <c r="DZ135" s="22">
        <v>49</v>
      </c>
      <c r="EA135">
        <v>30</v>
      </c>
      <c r="EB135" s="17">
        <f>'[1]Группа 3'!CI72</f>
        <v>8.117848970251716</v>
      </c>
      <c r="EC135" t="s">
        <v>16</v>
      </c>
      <c r="ED135" s="22">
        <v>46</v>
      </c>
      <c r="EE135" s="22">
        <v>49</v>
      </c>
      <c r="EF135">
        <v>30</v>
      </c>
      <c r="EG135" s="17">
        <f>'[1]Группа 3'!CN72</f>
        <v>16.936814487493095</v>
      </c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Z135" s="13"/>
      <c r="HA135" s="13"/>
      <c r="HB135" s="13"/>
      <c r="HC135" s="13"/>
      <c r="HD135" s="13"/>
      <c r="HJ135" s="13"/>
      <c r="HK135" s="13"/>
      <c r="HL135" s="13"/>
      <c r="HM135" s="13"/>
      <c r="HN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</row>
    <row r="136" spans="1:252" ht="15.75">
      <c r="A136" s="10">
        <v>3</v>
      </c>
      <c r="B136" s="30" t="s">
        <v>190</v>
      </c>
      <c r="S136" s="22"/>
      <c r="T136" s="22"/>
      <c r="U136" s="22"/>
      <c r="V136" s="17"/>
      <c r="BU136" t="s">
        <v>90</v>
      </c>
      <c r="BV136" s="22">
        <v>7</v>
      </c>
      <c r="BW136" s="22">
        <v>16</v>
      </c>
      <c r="BX136" s="13">
        <v>92</v>
      </c>
      <c r="BY136" s="50">
        <f>'[1]Группа 3'!BE55</f>
        <v>5.285714285714286</v>
      </c>
      <c r="DD136" t="s">
        <v>191</v>
      </c>
      <c r="DE136" s="22">
        <v>29</v>
      </c>
      <c r="DF136" s="22">
        <v>31</v>
      </c>
      <c r="DG136">
        <v>29</v>
      </c>
      <c r="DH136" s="17">
        <f>'[1]Группа 3'!BO55</f>
        <v>4.068965517241379</v>
      </c>
      <c r="DI136" t="s">
        <v>16</v>
      </c>
      <c r="DJ136" s="22">
        <v>29</v>
      </c>
      <c r="DK136" s="22">
        <v>31</v>
      </c>
      <c r="DL136">
        <v>29</v>
      </c>
      <c r="DM136" s="17">
        <f>'[1]Группа 3'!BT55</f>
        <v>4.068965517241379</v>
      </c>
      <c r="DO136" s="22"/>
      <c r="DP136" s="22"/>
      <c r="DR136" s="17"/>
      <c r="DY136" s="22"/>
      <c r="DZ136" s="22"/>
      <c r="EB136" s="17"/>
      <c r="EC136" t="s">
        <v>16</v>
      </c>
      <c r="ED136" s="22">
        <v>29</v>
      </c>
      <c r="EE136" s="22">
        <v>31</v>
      </c>
      <c r="EF136">
        <v>29</v>
      </c>
      <c r="EG136" s="17">
        <f>'[1]Группа 3'!CN55</f>
        <v>4.068965517241379</v>
      </c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Z136" s="13"/>
      <c r="HA136" s="13"/>
      <c r="HB136" s="13"/>
      <c r="HC136" s="13"/>
      <c r="HD136" s="13"/>
      <c r="HJ136" s="13"/>
      <c r="HK136" s="13"/>
      <c r="HL136" s="13"/>
      <c r="HM136" s="13"/>
      <c r="HN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t="s">
        <v>109</v>
      </c>
      <c r="IJ136" s="22">
        <v>7</v>
      </c>
      <c r="IK136" s="22">
        <v>16</v>
      </c>
      <c r="IL136" s="13">
        <v>92</v>
      </c>
      <c r="IM136" s="50">
        <f>'[1]Группа 3'!FK55</f>
        <v>5.285714285714286</v>
      </c>
      <c r="IN136" s="13"/>
      <c r="IO136" s="13"/>
      <c r="IP136" s="13"/>
      <c r="IQ136" s="13"/>
      <c r="IR136" s="13"/>
    </row>
    <row r="137" spans="1:252" ht="15.75">
      <c r="A137" s="10">
        <v>3</v>
      </c>
      <c r="B137" s="30" t="s">
        <v>266</v>
      </c>
      <c r="S137" s="22"/>
      <c r="T137" s="22"/>
      <c r="U137" s="22"/>
      <c r="V137" s="17"/>
      <c r="BV137" s="22"/>
      <c r="BW137" s="22"/>
      <c r="BX137" s="13"/>
      <c r="BY137" s="50"/>
      <c r="DD137" t="s">
        <v>267</v>
      </c>
      <c r="DE137" s="22">
        <v>19</v>
      </c>
      <c r="DF137" s="22">
        <v>20</v>
      </c>
      <c r="DG137">
        <v>33</v>
      </c>
      <c r="DH137" s="17">
        <f>'[1]Группа 3'!BO56</f>
        <v>4.052631578947368</v>
      </c>
      <c r="DI137" t="s">
        <v>16</v>
      </c>
      <c r="DJ137" s="22">
        <v>29</v>
      </c>
      <c r="DK137" s="22">
        <v>31</v>
      </c>
      <c r="DL137">
        <v>33</v>
      </c>
      <c r="DM137" s="17">
        <f>'[1]Группа 3'!BT56</f>
        <v>4.052631578947368</v>
      </c>
      <c r="DO137" s="22"/>
      <c r="DP137" s="22"/>
      <c r="DR137" s="17"/>
      <c r="DX137" t="s">
        <v>16</v>
      </c>
      <c r="DY137" s="22">
        <v>29</v>
      </c>
      <c r="DZ137" s="22">
        <v>31</v>
      </c>
      <c r="EA137">
        <v>33</v>
      </c>
      <c r="EB137" s="17">
        <f>'[1]Группа 3'!CI56</f>
        <v>4.052631578947368</v>
      </c>
      <c r="EC137" t="s">
        <v>16</v>
      </c>
      <c r="ED137" s="22">
        <v>29</v>
      </c>
      <c r="EE137" s="22">
        <v>31</v>
      </c>
      <c r="EF137">
        <v>33</v>
      </c>
      <c r="EG137" s="17">
        <f>'[1]Группа 3'!CN56</f>
        <v>4.052631578947368</v>
      </c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Z137" s="13"/>
      <c r="HA137" s="13"/>
      <c r="HB137" s="13"/>
      <c r="HC137" s="13"/>
      <c r="HD137" s="13"/>
      <c r="HJ137" s="13"/>
      <c r="HK137" s="13"/>
      <c r="HL137" s="13"/>
      <c r="HM137" s="13"/>
      <c r="HN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J137" s="22"/>
      <c r="IK137" s="22"/>
      <c r="IL137" s="13"/>
      <c r="IM137" s="50"/>
      <c r="IN137" s="13"/>
      <c r="IO137" s="13"/>
      <c r="IP137" s="13"/>
      <c r="IQ137" s="13"/>
      <c r="IR137" s="13"/>
    </row>
    <row r="138" spans="1:252" ht="15.75">
      <c r="A138" s="10">
        <v>3</v>
      </c>
      <c r="B138" s="30" t="s">
        <v>53</v>
      </c>
      <c r="BB138" s="22"/>
      <c r="BC138" s="22"/>
      <c r="BD138" s="22"/>
      <c r="BE138" s="17"/>
      <c r="BG138" s="22"/>
      <c r="BH138" s="22"/>
      <c r="BI138" s="22"/>
      <c r="BJ138" s="17"/>
      <c r="BL138" s="22"/>
      <c r="BM138" s="22"/>
      <c r="BN138" s="22"/>
      <c r="BO138" s="17"/>
      <c r="BU138" t="s">
        <v>90</v>
      </c>
      <c r="BV138" s="22">
        <v>9</v>
      </c>
      <c r="BW138" s="22">
        <v>14</v>
      </c>
      <c r="BX138" s="22">
        <v>82</v>
      </c>
      <c r="BY138" s="17">
        <f>'[1]Группа 3'!BE57</f>
        <v>4.555555555555555</v>
      </c>
      <c r="CA138" s="22"/>
      <c r="CB138" s="22"/>
      <c r="CC138" s="22"/>
      <c r="CD138" s="17"/>
      <c r="CF138" s="22"/>
      <c r="CG138" s="22"/>
      <c r="CH138" s="22"/>
      <c r="CI138" s="17"/>
      <c r="CK138" s="22"/>
      <c r="CL138" s="22"/>
      <c r="CM138" s="22"/>
      <c r="CN138" s="17"/>
      <c r="CP138" s="22"/>
      <c r="CQ138" s="22"/>
      <c r="CR138" s="22"/>
      <c r="CS138" s="17"/>
      <c r="CU138" s="22"/>
      <c r="CV138" s="22"/>
      <c r="CW138" s="22"/>
      <c r="CX138" s="17"/>
      <c r="CZ138" s="22"/>
      <c r="DA138" s="22"/>
      <c r="DB138" s="22"/>
      <c r="DC138" s="17"/>
      <c r="DD138" t="s">
        <v>90</v>
      </c>
      <c r="DE138" s="22">
        <v>9</v>
      </c>
      <c r="DF138" s="22">
        <v>14</v>
      </c>
      <c r="DG138" s="22">
        <v>37</v>
      </c>
      <c r="DH138" s="17">
        <f>'[1]Группа 3'!BO57</f>
        <v>4.2</v>
      </c>
      <c r="DI138" t="s">
        <v>90</v>
      </c>
      <c r="DJ138" s="22">
        <v>9</v>
      </c>
      <c r="DK138" s="22">
        <v>14</v>
      </c>
      <c r="DL138" s="22"/>
      <c r="DM138" s="17">
        <f>'[1]Группа 3'!BT57</f>
        <v>4.2</v>
      </c>
      <c r="DO138" s="22"/>
      <c r="DP138" s="22"/>
      <c r="DQ138" s="22"/>
      <c r="DR138" s="17"/>
      <c r="DT138" s="22"/>
      <c r="DU138" s="22"/>
      <c r="DV138" s="22"/>
      <c r="DW138" s="17"/>
      <c r="DY138" s="22"/>
      <c r="DZ138" s="22"/>
      <c r="EA138" s="22"/>
      <c r="EB138" s="17"/>
      <c r="ED138" s="22"/>
      <c r="EE138" s="22"/>
      <c r="EF138" s="22"/>
      <c r="EG138" s="17"/>
      <c r="EH138" t="s">
        <v>90</v>
      </c>
      <c r="EI138" s="22">
        <v>9</v>
      </c>
      <c r="EJ138" s="22">
        <v>14</v>
      </c>
      <c r="EK138" s="22"/>
      <c r="EL138" s="17">
        <f>'[1]Группа 3'!CS57</f>
        <v>4.2</v>
      </c>
      <c r="EM138" t="s">
        <v>90</v>
      </c>
      <c r="EN138" s="22">
        <v>9</v>
      </c>
      <c r="EO138" s="22">
        <v>14</v>
      </c>
      <c r="EP138" s="22"/>
      <c r="EQ138" s="17">
        <f>'[1]Группа 3'!CX57</f>
        <v>4.2</v>
      </c>
      <c r="ES138" s="22"/>
      <c r="ET138" s="22"/>
      <c r="EU138" s="22"/>
      <c r="EV138" s="17"/>
      <c r="EX138" s="22"/>
      <c r="EY138" s="22"/>
      <c r="EZ138" s="22"/>
      <c r="FA138" s="17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Z138" s="13"/>
      <c r="HA138" s="13"/>
      <c r="HB138" s="13"/>
      <c r="HC138" s="13"/>
      <c r="HD138" s="13"/>
      <c r="HF138" s="22"/>
      <c r="HG138" s="22"/>
      <c r="HH138" s="22"/>
      <c r="HI138" s="17"/>
      <c r="HJ138" s="13"/>
      <c r="HK138" s="13"/>
      <c r="HL138" s="13"/>
      <c r="HM138" s="13"/>
      <c r="HN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t="s">
        <v>109</v>
      </c>
      <c r="IJ138" s="22">
        <v>9</v>
      </c>
      <c r="IK138" s="22">
        <v>14</v>
      </c>
      <c r="IL138" s="13">
        <v>82</v>
      </c>
      <c r="IM138" s="50">
        <f>'[1]Группа 3'!FK57</f>
        <v>4.555555555555555</v>
      </c>
      <c r="IN138" s="13"/>
      <c r="IO138" s="13"/>
      <c r="IP138" s="13"/>
      <c r="IQ138" s="13"/>
      <c r="IR138" s="13"/>
    </row>
    <row r="139" spans="1:252" ht="15.75">
      <c r="A139" s="10">
        <v>1</v>
      </c>
      <c r="B139" s="30" t="s">
        <v>215</v>
      </c>
      <c r="BB139" s="22"/>
      <c r="BC139" s="22"/>
      <c r="BD139" s="22"/>
      <c r="BE139" s="17"/>
      <c r="BG139" s="22"/>
      <c r="BH139" s="22"/>
      <c r="BI139" s="22"/>
      <c r="BJ139" s="17"/>
      <c r="BL139" s="22"/>
      <c r="BM139" s="22"/>
      <c r="BN139" s="22"/>
      <c r="BO139" s="17"/>
      <c r="BV139" s="22"/>
      <c r="BW139" s="22"/>
      <c r="BX139" s="22"/>
      <c r="BY139" s="17"/>
      <c r="CA139" s="22"/>
      <c r="CB139" s="22"/>
      <c r="CC139" s="22"/>
      <c r="CD139" s="17"/>
      <c r="CF139" s="22"/>
      <c r="CG139" s="22"/>
      <c r="CH139" s="22"/>
      <c r="CI139" s="17"/>
      <c r="CK139" s="22"/>
      <c r="CL139" s="22"/>
      <c r="CM139" s="22"/>
      <c r="CN139" s="17"/>
      <c r="CP139" s="22"/>
      <c r="CQ139" s="22"/>
      <c r="CR139" s="22"/>
      <c r="CS139" s="17"/>
      <c r="CU139" s="22"/>
      <c r="CV139" s="22"/>
      <c r="CW139" s="22"/>
      <c r="CX139" s="17"/>
      <c r="CZ139" s="22"/>
      <c r="DA139" s="22"/>
      <c r="DB139" s="22"/>
      <c r="DC139" s="17"/>
      <c r="DD139" s="17" t="s">
        <v>216</v>
      </c>
      <c r="DE139" s="22">
        <v>27</v>
      </c>
      <c r="DF139" s="22">
        <v>35</v>
      </c>
      <c r="DG139" s="22">
        <v>38</v>
      </c>
      <c r="DH139" s="17">
        <f>'[1]Группа 1'!CD29</f>
        <v>2.2962962962962963</v>
      </c>
      <c r="DI139" s="17" t="s">
        <v>16</v>
      </c>
      <c r="DJ139" s="22">
        <v>27</v>
      </c>
      <c r="DK139" s="22">
        <v>35</v>
      </c>
      <c r="DL139" s="22">
        <v>38</v>
      </c>
      <c r="DM139" s="17">
        <f>'[1]Группа 1'!CI29</f>
        <v>2.2962962962962963</v>
      </c>
      <c r="DN139" s="17"/>
      <c r="DO139" s="22"/>
      <c r="DP139" s="22"/>
      <c r="DQ139" s="22"/>
      <c r="DR139" s="17"/>
      <c r="DT139" s="22"/>
      <c r="DU139" s="22"/>
      <c r="DV139" s="22"/>
      <c r="DW139" s="17"/>
      <c r="DX139" s="17"/>
      <c r="DY139" s="22"/>
      <c r="DZ139" s="22"/>
      <c r="EA139" s="22"/>
      <c r="EB139" s="17"/>
      <c r="EC139" s="17" t="s">
        <v>16</v>
      </c>
      <c r="ED139" s="22">
        <v>27</v>
      </c>
      <c r="EE139" s="22">
        <v>35</v>
      </c>
      <c r="EF139" s="22">
        <v>38</v>
      </c>
      <c r="EG139" s="17">
        <f>'[1]Группа 1'!CS29</f>
        <v>2.2962962962962963</v>
      </c>
      <c r="EH139" s="17" t="s">
        <v>16</v>
      </c>
      <c r="EI139" s="22">
        <v>27</v>
      </c>
      <c r="EJ139" s="22">
        <v>35</v>
      </c>
      <c r="EK139" s="22">
        <v>38</v>
      </c>
      <c r="EL139" s="17">
        <f>'[1]Группа 1'!CX29</f>
        <v>2.2962962962962963</v>
      </c>
      <c r="EN139" s="22"/>
      <c r="EO139" s="22"/>
      <c r="EP139" s="22"/>
      <c r="EQ139" s="17"/>
      <c r="ES139" s="22"/>
      <c r="ET139" s="22"/>
      <c r="EU139" s="22"/>
      <c r="EV139" s="17"/>
      <c r="EX139" s="22"/>
      <c r="EY139" s="22"/>
      <c r="EZ139" s="22"/>
      <c r="FA139" s="17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Z139" s="13"/>
      <c r="HA139" s="13"/>
      <c r="HB139" s="13"/>
      <c r="HC139" s="13"/>
      <c r="HD139" s="13"/>
      <c r="HF139" s="22"/>
      <c r="HG139" s="22"/>
      <c r="HH139" s="22"/>
      <c r="HI139" s="17"/>
      <c r="HJ139" s="13"/>
      <c r="HK139" s="13"/>
      <c r="HL139" s="13"/>
      <c r="HM139" s="13"/>
      <c r="HN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J139" s="22"/>
      <c r="IK139" s="22"/>
      <c r="IL139" s="13"/>
      <c r="IM139" s="50"/>
      <c r="IN139" s="13"/>
      <c r="IO139" s="13"/>
      <c r="IP139" s="13"/>
      <c r="IQ139" s="13"/>
      <c r="IR139" s="13"/>
    </row>
    <row r="140" spans="1:252" ht="15.75">
      <c r="A140" s="10">
        <v>1</v>
      </c>
      <c r="B140" s="30" t="s">
        <v>56</v>
      </c>
      <c r="BA140" s="17"/>
      <c r="BB140" s="22"/>
      <c r="BC140" s="22"/>
      <c r="BD140" s="22"/>
      <c r="BE140" s="17"/>
      <c r="BF140" s="17"/>
      <c r="BG140" s="22"/>
      <c r="BH140" s="22"/>
      <c r="BI140" s="22"/>
      <c r="BJ140" s="17"/>
      <c r="BK140" s="17"/>
      <c r="BL140" s="22"/>
      <c r="BM140" s="22"/>
      <c r="BN140" s="22"/>
      <c r="BO140" s="17"/>
      <c r="BZ140" s="17"/>
      <c r="CA140" s="22"/>
      <c r="CB140" s="22"/>
      <c r="CC140" s="22"/>
      <c r="CD140" s="17"/>
      <c r="CE140" s="17" t="s">
        <v>115</v>
      </c>
      <c r="CF140" s="22">
        <v>20</v>
      </c>
      <c r="CG140" s="22">
        <v>25</v>
      </c>
      <c r="CH140" s="22">
        <v>72</v>
      </c>
      <c r="CI140" s="17">
        <f>'[1]Группа 1'!BE30</f>
        <v>2.25</v>
      </c>
      <c r="CJ140" s="17"/>
      <c r="CK140" s="22"/>
      <c r="CL140" s="22"/>
      <c r="CM140" s="22"/>
      <c r="CN140" s="17"/>
      <c r="CO140" s="17"/>
      <c r="CP140" s="22"/>
      <c r="CQ140" s="22"/>
      <c r="CR140" s="22"/>
      <c r="CS140" s="17"/>
      <c r="CT140" s="17"/>
      <c r="CU140" s="22"/>
      <c r="CV140" s="22"/>
      <c r="CW140" s="22"/>
      <c r="CX140" s="17"/>
      <c r="CY140" s="17"/>
      <c r="CZ140" s="22"/>
      <c r="DA140" s="22"/>
      <c r="DB140" s="22"/>
      <c r="DC140" s="17"/>
      <c r="DD140" s="17" t="s">
        <v>115</v>
      </c>
      <c r="DE140" s="22">
        <v>23</v>
      </c>
      <c r="DF140" s="22">
        <v>25</v>
      </c>
      <c r="DG140" s="22">
        <v>79</v>
      </c>
      <c r="DH140" s="17">
        <f>'[1]Группа 1'!CD30</f>
        <v>2.0869565217391304</v>
      </c>
      <c r="DI140" s="17" t="s">
        <v>16</v>
      </c>
      <c r="DJ140" s="22">
        <v>23</v>
      </c>
      <c r="DK140" s="22">
        <v>25</v>
      </c>
      <c r="DL140" s="22">
        <v>79</v>
      </c>
      <c r="DM140" s="17">
        <f>'[1]Группа 1'!CI30</f>
        <v>2.0869565217391304</v>
      </c>
      <c r="DN140" s="17"/>
      <c r="DO140" s="22"/>
      <c r="DP140" s="22"/>
      <c r="DQ140" s="22"/>
      <c r="DR140" s="17"/>
      <c r="DS140" s="17"/>
      <c r="DT140" s="22"/>
      <c r="DU140" s="22"/>
      <c r="DV140" s="22"/>
      <c r="DW140" s="17"/>
      <c r="DX140" s="17"/>
      <c r="DY140" s="22"/>
      <c r="DZ140" s="22"/>
      <c r="EA140" s="22"/>
      <c r="EB140" s="17"/>
      <c r="EC140" s="17" t="s">
        <v>16</v>
      </c>
      <c r="ED140" s="22">
        <v>23</v>
      </c>
      <c r="EE140" s="22">
        <v>25</v>
      </c>
      <c r="EF140" s="22">
        <v>79</v>
      </c>
      <c r="EG140" s="17">
        <f>'[1]Группа 1'!CS30</f>
        <v>2.0869565217391304</v>
      </c>
      <c r="EM140" s="17" t="s">
        <v>16</v>
      </c>
      <c r="EN140" s="22">
        <v>23</v>
      </c>
      <c r="EO140" s="22">
        <v>25</v>
      </c>
      <c r="EP140" s="22">
        <v>79</v>
      </c>
      <c r="EQ140" s="17">
        <f>'[1]Группа 1'!DC30</f>
        <v>2.0869565217391304</v>
      </c>
      <c r="ER140" s="17"/>
      <c r="ES140" s="22"/>
      <c r="ET140" s="22"/>
      <c r="EU140" s="22"/>
      <c r="EV140" s="17"/>
      <c r="EW140" s="17"/>
      <c r="EX140" s="22"/>
      <c r="EY140" s="22"/>
      <c r="EZ140" s="22"/>
      <c r="FA140" s="17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Z140" s="13"/>
      <c r="HA140" s="13"/>
      <c r="HB140" s="13"/>
      <c r="HC140" s="13"/>
      <c r="HD140" s="13"/>
      <c r="HE140" s="17"/>
      <c r="HF140" s="22"/>
      <c r="HG140" s="22"/>
      <c r="HH140" s="22"/>
      <c r="HI140" s="17"/>
      <c r="HJ140" s="13"/>
      <c r="HK140" s="13"/>
      <c r="HL140" s="13"/>
      <c r="HM140" s="13"/>
      <c r="HN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</row>
    <row r="141" spans="1:252" ht="15.75">
      <c r="A141" s="10">
        <v>3</v>
      </c>
      <c r="B141" s="30" t="s">
        <v>346</v>
      </c>
      <c r="BA141" s="17"/>
      <c r="BB141" s="22"/>
      <c r="BC141" s="22"/>
      <c r="BD141" s="22"/>
      <c r="BE141" s="17"/>
      <c r="BF141" s="17"/>
      <c r="BG141" s="22"/>
      <c r="BH141" s="22"/>
      <c r="BI141" s="22"/>
      <c r="BJ141" s="17"/>
      <c r="BK141" s="17"/>
      <c r="BL141" s="22"/>
      <c r="BM141" s="22"/>
      <c r="BN141" s="22"/>
      <c r="BO141" s="17"/>
      <c r="BZ141" s="17"/>
      <c r="CA141" s="22"/>
      <c r="CB141" s="22"/>
      <c r="CC141" s="22"/>
      <c r="CD141" s="17"/>
      <c r="CE141" s="17"/>
      <c r="CF141" s="22"/>
      <c r="CG141" s="22"/>
      <c r="CH141" s="22"/>
      <c r="CI141" s="17"/>
      <c r="CJ141" s="17"/>
      <c r="CK141" s="22"/>
      <c r="CL141" s="22"/>
      <c r="CM141" s="22"/>
      <c r="CN141" s="17"/>
      <c r="CO141" s="17"/>
      <c r="CP141" s="22"/>
      <c r="CQ141" s="22"/>
      <c r="CR141" s="22"/>
      <c r="CS141" s="17"/>
      <c r="CT141" s="17"/>
      <c r="CU141" s="22"/>
      <c r="CV141" s="22"/>
      <c r="CW141" s="22"/>
      <c r="CX141" s="17"/>
      <c r="CY141" s="17"/>
      <c r="CZ141" s="22"/>
      <c r="DA141" s="22"/>
      <c r="DB141" s="22"/>
      <c r="DC141" s="17"/>
      <c r="DD141" s="17"/>
      <c r="DE141" s="22"/>
      <c r="DF141" s="22"/>
      <c r="DG141" s="22"/>
      <c r="DH141" s="17"/>
      <c r="DI141" s="17"/>
      <c r="DJ141" s="22"/>
      <c r="DK141" s="22"/>
      <c r="DL141" s="22"/>
      <c r="DM141" s="17"/>
      <c r="DN141" s="17"/>
      <c r="DO141" s="22"/>
      <c r="DP141" s="22"/>
      <c r="DQ141" s="22"/>
      <c r="DR141" s="17"/>
      <c r="DS141" s="17"/>
      <c r="DT141" s="22"/>
      <c r="DU141" s="22"/>
      <c r="DV141" s="22"/>
      <c r="DW141" s="17"/>
      <c r="DX141" s="17"/>
      <c r="DY141" s="22"/>
      <c r="DZ141" s="22"/>
      <c r="EA141" s="22"/>
      <c r="EB141" s="17"/>
      <c r="EC141" s="17"/>
      <c r="ED141" s="22"/>
      <c r="EE141" s="22"/>
      <c r="EF141" s="22"/>
      <c r="EG141" s="17"/>
      <c r="EM141" s="17"/>
      <c r="EN141" s="22"/>
      <c r="EO141" s="22"/>
      <c r="EP141" s="22"/>
      <c r="EQ141" s="17"/>
      <c r="ER141" s="17"/>
      <c r="ES141" s="22"/>
      <c r="ET141" s="22"/>
      <c r="EU141" s="22"/>
      <c r="EV141" s="17"/>
      <c r="EW141" s="17"/>
      <c r="EX141" s="22"/>
      <c r="EY141" s="22"/>
      <c r="EZ141" s="22"/>
      <c r="FA141" s="17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Z141" s="13"/>
      <c r="HA141" s="13"/>
      <c r="HB141" s="13"/>
      <c r="HC141" s="13"/>
      <c r="HD141" s="13"/>
      <c r="HE141" s="17"/>
      <c r="HF141" s="22"/>
      <c r="HG141" s="22"/>
      <c r="HH141" s="22"/>
      <c r="HI141" s="17"/>
      <c r="HJ141" s="13"/>
      <c r="HK141" s="13"/>
      <c r="HL141" s="13"/>
      <c r="HM141" s="13"/>
      <c r="HN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t="s">
        <v>347</v>
      </c>
      <c r="IO141" s="22">
        <v>40</v>
      </c>
      <c r="IP141" s="22">
        <v>49</v>
      </c>
      <c r="IQ141" s="13">
        <v>15</v>
      </c>
      <c r="IR141" s="50">
        <f>'[1]Группа 3'!FP58</f>
        <v>4.225</v>
      </c>
    </row>
    <row r="142" spans="1:252" ht="15.75">
      <c r="A142" s="10">
        <v>5</v>
      </c>
      <c r="B142" s="30" t="s">
        <v>406</v>
      </c>
      <c r="W142" t="s">
        <v>128</v>
      </c>
      <c r="X142" s="22">
        <v>34</v>
      </c>
      <c r="Y142" s="22">
        <v>59</v>
      </c>
      <c r="Z142">
        <v>217</v>
      </c>
      <c r="AA142" s="17">
        <f>'[1]Группа 5'!V16</f>
        <v>6.735294117647059</v>
      </c>
      <c r="BA142" s="17"/>
      <c r="BB142" s="22"/>
      <c r="BC142" s="22"/>
      <c r="BD142" s="22"/>
      <c r="BE142" s="17"/>
      <c r="BF142" s="17"/>
      <c r="BG142" s="22"/>
      <c r="BH142" s="22"/>
      <c r="BI142" s="22"/>
      <c r="BJ142" s="17"/>
      <c r="BK142" s="17"/>
      <c r="BL142" s="22"/>
      <c r="BM142" s="22"/>
      <c r="BN142" s="22"/>
      <c r="BO142" s="17"/>
      <c r="BZ142" s="17"/>
      <c r="CA142" s="22"/>
      <c r="CB142" s="22"/>
      <c r="CC142" s="22"/>
      <c r="CD142" s="17"/>
      <c r="CE142" s="17"/>
      <c r="CF142" s="22"/>
      <c r="CG142" s="22"/>
      <c r="CH142" s="22"/>
      <c r="CI142" s="17"/>
      <c r="CJ142" s="17"/>
      <c r="CK142" s="22"/>
      <c r="CL142" s="22"/>
      <c r="CM142" s="22"/>
      <c r="CN142" s="17"/>
      <c r="CO142" s="17"/>
      <c r="CP142" s="22"/>
      <c r="CQ142" s="22"/>
      <c r="CR142" s="22"/>
      <c r="CS142" s="17"/>
      <c r="CT142" s="17"/>
      <c r="CU142" s="22"/>
      <c r="CV142" s="22"/>
      <c r="CW142" s="22"/>
      <c r="CX142" s="17"/>
      <c r="CY142" s="17"/>
      <c r="CZ142" s="22"/>
      <c r="DA142" s="22"/>
      <c r="DB142" s="22"/>
      <c r="DC142" s="17"/>
      <c r="DD142" s="17"/>
      <c r="DE142" s="22"/>
      <c r="DF142" s="22"/>
      <c r="DG142" s="22"/>
      <c r="DH142" s="17"/>
      <c r="DI142" s="17"/>
      <c r="DJ142" s="22"/>
      <c r="DK142" s="22"/>
      <c r="DL142" s="22"/>
      <c r="DM142" s="17"/>
      <c r="DN142" s="17"/>
      <c r="DO142" s="22"/>
      <c r="DP142" s="22"/>
      <c r="DQ142" s="22"/>
      <c r="DR142" s="17"/>
      <c r="DS142" s="17"/>
      <c r="DT142" s="22"/>
      <c r="DU142" s="22"/>
      <c r="DV142" s="22"/>
      <c r="DW142" s="17"/>
      <c r="DX142" s="17"/>
      <c r="DY142" s="22"/>
      <c r="DZ142" s="22"/>
      <c r="EA142" s="22"/>
      <c r="EB142" s="17"/>
      <c r="EC142" s="17"/>
      <c r="ED142" s="22"/>
      <c r="EE142" s="22"/>
      <c r="EF142" s="22"/>
      <c r="EG142" s="17"/>
      <c r="EM142" s="17"/>
      <c r="EN142" s="22"/>
      <c r="EO142" s="22"/>
      <c r="EP142" s="22"/>
      <c r="EQ142" s="17"/>
      <c r="ER142" s="17"/>
      <c r="ES142" s="22"/>
      <c r="ET142" s="22"/>
      <c r="EU142" s="22"/>
      <c r="EV142" s="17"/>
      <c r="EW142" s="17"/>
      <c r="EX142" s="22"/>
      <c r="EY142" s="22"/>
      <c r="EZ142" s="22"/>
      <c r="FA142" s="17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t="s">
        <v>106</v>
      </c>
      <c r="GG142" s="22">
        <v>88</v>
      </c>
      <c r="GH142" s="22">
        <v>105</v>
      </c>
      <c r="GI142" s="13">
        <v>115</v>
      </c>
      <c r="GJ142" s="50">
        <f>'[1]Группа 5'!AZ16</f>
        <v>6.193181818181818</v>
      </c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Z142" s="13"/>
      <c r="HA142" s="13"/>
      <c r="HB142" s="13"/>
      <c r="HC142" s="13"/>
      <c r="HD142" s="13"/>
      <c r="HE142" s="17"/>
      <c r="HF142" s="22"/>
      <c r="HG142" s="22"/>
      <c r="HH142" s="22"/>
      <c r="HI142" s="17"/>
      <c r="HJ142" s="13"/>
      <c r="HK142" s="13"/>
      <c r="HL142" s="13"/>
      <c r="HM142" s="13"/>
      <c r="HN142" s="13"/>
      <c r="HT142" s="13"/>
      <c r="HU142" s="13"/>
      <c r="HV142" s="13"/>
      <c r="HW142" s="13"/>
      <c r="HX142" s="13"/>
      <c r="HY142" t="s">
        <v>106</v>
      </c>
      <c r="HZ142" s="22">
        <v>102</v>
      </c>
      <c r="IA142" s="22">
        <v>105</v>
      </c>
      <c r="IB142" s="13">
        <v>70</v>
      </c>
      <c r="IC142" s="50">
        <v>4.03</v>
      </c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O142" s="22"/>
      <c r="IP142" s="22"/>
      <c r="IQ142" s="13"/>
      <c r="IR142" s="50"/>
    </row>
    <row r="143" spans="1:252" ht="15.75">
      <c r="A143" s="10">
        <v>1</v>
      </c>
      <c r="B143" s="30" t="s">
        <v>320</v>
      </c>
      <c r="BA143" s="17"/>
      <c r="BB143" s="22"/>
      <c r="BC143" s="22"/>
      <c r="BD143" s="22"/>
      <c r="BE143" s="17"/>
      <c r="BF143" s="17"/>
      <c r="BG143" s="22"/>
      <c r="BH143" s="22"/>
      <c r="BI143" s="22"/>
      <c r="BJ143" s="17"/>
      <c r="BK143" s="17"/>
      <c r="BL143" s="22"/>
      <c r="BM143" s="22"/>
      <c r="BN143" s="22"/>
      <c r="BO143" s="17"/>
      <c r="BZ143" s="17"/>
      <c r="CA143" s="22"/>
      <c r="CB143" s="22"/>
      <c r="CC143" s="22"/>
      <c r="CD143" s="17"/>
      <c r="CE143" s="17"/>
      <c r="CF143" s="22"/>
      <c r="CG143" s="22"/>
      <c r="CH143" s="22"/>
      <c r="CI143" s="17"/>
      <c r="CJ143" s="17"/>
      <c r="CK143" s="22"/>
      <c r="CL143" s="22"/>
      <c r="CM143" s="22"/>
      <c r="CN143" s="17"/>
      <c r="CO143" s="17"/>
      <c r="CP143" s="22"/>
      <c r="CQ143" s="22"/>
      <c r="CR143" s="22"/>
      <c r="CS143" s="17"/>
      <c r="CT143" s="17"/>
      <c r="CU143" s="22"/>
      <c r="CV143" s="22"/>
      <c r="CW143" s="22"/>
      <c r="CX143" s="17"/>
      <c r="CY143" s="17"/>
      <c r="CZ143" s="22"/>
      <c r="DA143" s="22"/>
      <c r="DB143" s="22"/>
      <c r="DC143" s="17"/>
      <c r="DD143" s="17"/>
      <c r="DE143" s="22"/>
      <c r="DF143" s="22"/>
      <c r="DG143" s="22"/>
      <c r="DH143" s="17"/>
      <c r="DI143" s="17"/>
      <c r="DJ143" s="22"/>
      <c r="DK143" s="22"/>
      <c r="DL143" s="22"/>
      <c r="DM143" s="17"/>
      <c r="DN143" s="17"/>
      <c r="DO143" s="22"/>
      <c r="DP143" s="22"/>
      <c r="DQ143" s="22"/>
      <c r="DR143" s="17"/>
      <c r="DS143" s="17"/>
      <c r="DT143" s="22"/>
      <c r="DU143" s="22"/>
      <c r="DV143" s="22"/>
      <c r="DW143" s="17"/>
      <c r="DX143" s="17"/>
      <c r="DY143" s="22"/>
      <c r="DZ143" s="22"/>
      <c r="EA143" s="22"/>
      <c r="EB143" s="17"/>
      <c r="EC143" s="17"/>
      <c r="ED143" s="22"/>
      <c r="EE143" s="22"/>
      <c r="EF143" s="22"/>
      <c r="EG143" s="17"/>
      <c r="EM143" s="17"/>
      <c r="EN143" s="22"/>
      <c r="EO143" s="22"/>
      <c r="EP143" s="22"/>
      <c r="EQ143" s="17"/>
      <c r="ER143" s="17"/>
      <c r="ES143" s="22"/>
      <c r="ET143" s="22"/>
      <c r="EU143" s="22"/>
      <c r="EV143" s="17"/>
      <c r="EW143" s="17"/>
      <c r="EX143" s="22"/>
      <c r="EY143" s="22"/>
      <c r="EZ143" s="22"/>
      <c r="FA143" s="17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7"/>
      <c r="FR143" s="22"/>
      <c r="FS143" s="22"/>
      <c r="FT143" s="13"/>
      <c r="FU143" s="50">
        <f>'[1]Группа 1'!DW31</f>
        <v>0</v>
      </c>
      <c r="FV143" s="13"/>
      <c r="FW143" s="13"/>
      <c r="FX143" s="13"/>
      <c r="FY143" s="13"/>
      <c r="FZ143" s="13"/>
      <c r="GA143" s="17" t="s">
        <v>321</v>
      </c>
      <c r="GB143" s="22">
        <v>12</v>
      </c>
      <c r="GC143" s="22">
        <v>18</v>
      </c>
      <c r="GD143" s="13"/>
      <c r="GE143" s="50">
        <f>'[1]Группа 1'!EG31</f>
        <v>2.5</v>
      </c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Z143" s="13"/>
      <c r="HA143" s="13"/>
      <c r="HB143" s="13"/>
      <c r="HC143" s="13"/>
      <c r="HD143" s="13"/>
      <c r="HE143" s="17"/>
      <c r="HF143" s="22"/>
      <c r="HG143" s="22"/>
      <c r="HH143" s="22"/>
      <c r="HI143" s="17"/>
      <c r="HJ143" s="13"/>
      <c r="HK143" s="13"/>
      <c r="HL143" s="13"/>
      <c r="HM143" s="13"/>
      <c r="HN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</row>
    <row r="144" spans="1:252" ht="15.75">
      <c r="A144" s="10">
        <v>1</v>
      </c>
      <c r="B144" s="30" t="s">
        <v>279</v>
      </c>
      <c r="BA144" s="17"/>
      <c r="BB144" s="22"/>
      <c r="BC144" s="22"/>
      <c r="BD144" s="22"/>
      <c r="BE144" s="17"/>
      <c r="BF144" s="17"/>
      <c r="BG144" s="22"/>
      <c r="BH144" s="22"/>
      <c r="BI144" s="22"/>
      <c r="BJ144" s="17"/>
      <c r="BK144" s="17"/>
      <c r="BL144" s="22"/>
      <c r="BM144" s="22"/>
      <c r="BN144" s="22"/>
      <c r="BO144" s="17"/>
      <c r="BZ144" s="17"/>
      <c r="CA144" s="22"/>
      <c r="CB144" s="22"/>
      <c r="CC144" s="22"/>
      <c r="CD144" s="17"/>
      <c r="CE144" s="17"/>
      <c r="CF144" s="22"/>
      <c r="CG144" s="22"/>
      <c r="CH144" s="22"/>
      <c r="CI144" s="17"/>
      <c r="CJ144" s="17"/>
      <c r="CK144" s="22"/>
      <c r="CL144" s="22"/>
      <c r="CM144" s="22"/>
      <c r="CN144" s="17"/>
      <c r="CO144" s="17" t="s">
        <v>280</v>
      </c>
      <c r="CP144" s="22">
        <v>11</v>
      </c>
      <c r="CQ144" s="22">
        <v>14</v>
      </c>
      <c r="CR144" s="22">
        <v>61</v>
      </c>
      <c r="CS144" s="17">
        <f>'[1]Группа 1'!BO32</f>
        <v>2.2727272727272725</v>
      </c>
      <c r="CT144" s="17"/>
      <c r="CU144" s="22"/>
      <c r="CV144" s="22"/>
      <c r="CW144" s="22"/>
      <c r="CX144" s="17"/>
      <c r="CY144" s="17"/>
      <c r="CZ144" s="22"/>
      <c r="DA144" s="22"/>
      <c r="DB144" s="22"/>
      <c r="DC144" s="17"/>
      <c r="DD144" s="17"/>
      <c r="DE144" s="22"/>
      <c r="DF144" s="22"/>
      <c r="DG144" s="22"/>
      <c r="DH144" s="17"/>
      <c r="DI144" s="17"/>
      <c r="DJ144" s="22"/>
      <c r="DK144" s="22"/>
      <c r="DL144" s="22"/>
      <c r="DM144" s="17"/>
      <c r="DN144" s="17"/>
      <c r="DO144" s="22"/>
      <c r="DP144" s="22"/>
      <c r="DQ144" s="22"/>
      <c r="DR144" s="17"/>
      <c r="DS144" s="17"/>
      <c r="DT144" s="22"/>
      <c r="DU144" s="22"/>
      <c r="DV144" s="22"/>
      <c r="DW144" s="17"/>
      <c r="DX144" s="17"/>
      <c r="DY144" s="22"/>
      <c r="DZ144" s="22"/>
      <c r="EA144" s="22"/>
      <c r="EB144" s="17"/>
      <c r="EC144" s="17"/>
      <c r="ED144" s="22"/>
      <c r="EE144" s="22"/>
      <c r="EF144" s="22"/>
      <c r="EG144" s="17"/>
      <c r="EM144" s="17"/>
      <c r="EN144" s="22"/>
      <c r="EO144" s="22"/>
      <c r="EP144" s="22"/>
      <c r="EQ144" s="17"/>
      <c r="ER144" s="17"/>
      <c r="ES144" s="22"/>
      <c r="ET144" s="22"/>
      <c r="EU144" s="22"/>
      <c r="EV144" s="17"/>
      <c r="EW144" s="17"/>
      <c r="EX144" s="22"/>
      <c r="EY144" s="22"/>
      <c r="EZ144" s="22"/>
      <c r="FA144" s="17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Z144" s="13"/>
      <c r="HA144" s="13"/>
      <c r="HB144" s="13"/>
      <c r="HC144" s="13"/>
      <c r="HD144" s="13"/>
      <c r="HE144" s="17"/>
      <c r="HF144" s="22"/>
      <c r="HG144" s="22"/>
      <c r="HH144" s="22"/>
      <c r="HI144" s="17"/>
      <c r="HJ144" s="13"/>
      <c r="HK144" s="13"/>
      <c r="HL144" s="13"/>
      <c r="HM144" s="13"/>
      <c r="HN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</row>
    <row r="145" spans="1:252" ht="15.75">
      <c r="A145" s="10">
        <v>1</v>
      </c>
      <c r="B145" s="30" t="s">
        <v>236</v>
      </c>
      <c r="W145" s="17" t="s">
        <v>218</v>
      </c>
      <c r="X145" s="22">
        <v>15</v>
      </c>
      <c r="Y145" s="22">
        <v>17</v>
      </c>
      <c r="Z145">
        <v>56</v>
      </c>
      <c r="AA145" s="17">
        <f>'[1]Группа 1'!V33</f>
        <v>2.1333333333333333</v>
      </c>
      <c r="BA145" s="17"/>
      <c r="BB145" s="22"/>
      <c r="BC145" s="22"/>
      <c r="BD145" s="22"/>
      <c r="BE145" s="17"/>
      <c r="BF145" s="17"/>
      <c r="BG145" s="22"/>
      <c r="BH145" s="22"/>
      <c r="BI145" s="22"/>
      <c r="BJ145" s="17"/>
      <c r="BK145" s="17"/>
      <c r="BL145" s="22"/>
      <c r="BM145" s="22"/>
      <c r="BN145" s="22"/>
      <c r="BO145" s="17"/>
      <c r="BZ145" s="17"/>
      <c r="CA145" s="22"/>
      <c r="CB145" s="22"/>
      <c r="CC145" s="22"/>
      <c r="CD145" s="17"/>
      <c r="CE145" s="17"/>
      <c r="CF145" s="22"/>
      <c r="CG145" s="22"/>
      <c r="CH145" s="22"/>
      <c r="CI145" s="17"/>
      <c r="CJ145" s="17"/>
      <c r="CK145" s="22"/>
      <c r="CL145" s="22"/>
      <c r="CM145" s="22"/>
      <c r="CN145" s="17"/>
      <c r="CO145" s="17"/>
      <c r="CP145" s="22"/>
      <c r="CQ145" s="22"/>
      <c r="CR145" s="22"/>
      <c r="CS145" s="17"/>
      <c r="CT145" s="17"/>
      <c r="CU145" s="22"/>
      <c r="CV145" s="22"/>
      <c r="CW145" s="22"/>
      <c r="CX145" s="17"/>
      <c r="CY145" s="17"/>
      <c r="CZ145" s="22"/>
      <c r="DA145" s="22"/>
      <c r="DB145" s="22"/>
      <c r="DC145" s="17"/>
      <c r="DD145" s="17"/>
      <c r="DE145" s="22"/>
      <c r="DF145" s="22"/>
      <c r="DG145" s="22"/>
      <c r="DH145" s="17"/>
      <c r="DI145" s="17"/>
      <c r="DJ145" s="22"/>
      <c r="DK145" s="22"/>
      <c r="DL145" s="22"/>
      <c r="DM145" s="17"/>
      <c r="DN145" s="17"/>
      <c r="DO145" s="22"/>
      <c r="DP145" s="22"/>
      <c r="DQ145" s="22"/>
      <c r="DR145" s="17"/>
      <c r="DS145" s="17"/>
      <c r="DT145" s="22"/>
      <c r="DU145" s="22"/>
      <c r="DV145" s="22"/>
      <c r="DW145" s="17"/>
      <c r="DX145" s="17"/>
      <c r="DY145" s="22"/>
      <c r="DZ145" s="22"/>
      <c r="EA145" s="22"/>
      <c r="EB145" s="17"/>
      <c r="EC145" s="17"/>
      <c r="ED145" s="22"/>
      <c r="EE145" s="22"/>
      <c r="EF145" s="22"/>
      <c r="EG145" s="17"/>
      <c r="EM145" s="17"/>
      <c r="EN145" s="22"/>
      <c r="EO145" s="22"/>
      <c r="EP145" s="22"/>
      <c r="EQ145" s="17"/>
      <c r="ER145" s="17"/>
      <c r="ES145" s="22"/>
      <c r="ET145" s="22"/>
      <c r="EU145" s="22"/>
      <c r="EV145" s="17"/>
      <c r="EW145" s="17"/>
      <c r="EX145" s="22"/>
      <c r="EY145" s="22"/>
      <c r="EZ145" s="22"/>
      <c r="FA145" s="17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Z145" s="13"/>
      <c r="HA145" s="13"/>
      <c r="HB145" s="13"/>
      <c r="HC145" s="13"/>
      <c r="HD145" s="13"/>
      <c r="HE145" s="17"/>
      <c r="HF145" s="22"/>
      <c r="HG145" s="22"/>
      <c r="HH145" s="22"/>
      <c r="HI145" s="17"/>
      <c r="HJ145" s="13"/>
      <c r="HK145" s="13"/>
      <c r="HL145" s="13"/>
      <c r="HM145" s="13"/>
      <c r="HN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</row>
    <row r="146" spans="1:252" ht="15.75">
      <c r="A146" s="10">
        <v>1</v>
      </c>
      <c r="B146" s="30" t="s">
        <v>170</v>
      </c>
      <c r="W146" s="17" t="s">
        <v>132</v>
      </c>
      <c r="X146" s="22">
        <v>9</v>
      </c>
      <c r="Y146" s="22">
        <v>10</v>
      </c>
      <c r="Z146">
        <v>30</v>
      </c>
      <c r="AA146" s="17">
        <f>'[1]Группа 1'!V34</f>
        <v>2.111111111111111</v>
      </c>
      <c r="AB146" s="17"/>
      <c r="AC146" s="22"/>
      <c r="AD146" s="22"/>
      <c r="AF146" s="17"/>
      <c r="AG146" s="17"/>
      <c r="AH146" s="22"/>
      <c r="AI146" s="22"/>
      <c r="AK146" s="17"/>
      <c r="AL146" s="17"/>
      <c r="AM146" s="22"/>
      <c r="AN146" s="22"/>
      <c r="AP146" s="17"/>
      <c r="AQ146" s="17"/>
      <c r="AR146" s="22"/>
      <c r="AS146" s="22"/>
      <c r="AU146" s="17"/>
      <c r="AV146" s="17"/>
      <c r="AW146" s="22"/>
      <c r="AX146" s="22"/>
      <c r="AZ146" s="17"/>
      <c r="BA146" s="17"/>
      <c r="BB146" s="22"/>
      <c r="BC146" s="22"/>
      <c r="BD146" s="22"/>
      <c r="BE146" s="17"/>
      <c r="BF146" s="17"/>
      <c r="BG146" s="22"/>
      <c r="BH146" s="22"/>
      <c r="BI146" s="22"/>
      <c r="BJ146" s="17"/>
      <c r="BK146" s="17"/>
      <c r="BL146" s="22"/>
      <c r="BM146" s="22"/>
      <c r="BN146" s="22"/>
      <c r="BO146" s="17"/>
      <c r="BZ146" s="17"/>
      <c r="CA146" s="22"/>
      <c r="CB146" s="22"/>
      <c r="CC146" s="22"/>
      <c r="CD146" s="17"/>
      <c r="CE146" s="17"/>
      <c r="CF146" s="22"/>
      <c r="CG146" s="22"/>
      <c r="CH146" s="22"/>
      <c r="CI146" s="17"/>
      <c r="CJ146" s="17"/>
      <c r="CK146" s="22"/>
      <c r="CL146" s="22"/>
      <c r="CM146" s="22"/>
      <c r="CN146" s="17"/>
      <c r="CO146" s="17"/>
      <c r="CP146" s="22"/>
      <c r="CQ146" s="22"/>
      <c r="CR146" s="22"/>
      <c r="CS146" s="17"/>
      <c r="CT146" s="17"/>
      <c r="CU146" s="22"/>
      <c r="CV146" s="22"/>
      <c r="CW146" s="22"/>
      <c r="CX146" s="17"/>
      <c r="CY146" s="17"/>
      <c r="CZ146" s="22"/>
      <c r="DA146" s="22"/>
      <c r="DB146" s="22"/>
      <c r="DC146" s="17"/>
      <c r="DD146" s="17"/>
      <c r="DE146" s="22"/>
      <c r="DF146" s="22"/>
      <c r="DG146" s="22"/>
      <c r="DH146" s="17"/>
      <c r="DI146" s="17"/>
      <c r="DJ146" s="22"/>
      <c r="DK146" s="22"/>
      <c r="DL146" s="22"/>
      <c r="DM146" s="17"/>
      <c r="DN146" s="17"/>
      <c r="DO146" s="22"/>
      <c r="DP146" s="22"/>
      <c r="DQ146" s="22"/>
      <c r="DR146" s="17"/>
      <c r="DS146" s="17"/>
      <c r="DT146" s="22"/>
      <c r="DU146" s="22"/>
      <c r="DV146" s="22"/>
      <c r="DW146" s="17"/>
      <c r="DX146" s="17"/>
      <c r="DY146" s="22"/>
      <c r="DZ146" s="22"/>
      <c r="EA146" s="22"/>
      <c r="EB146" s="17"/>
      <c r="EC146" s="17"/>
      <c r="ED146" s="22"/>
      <c r="EE146" s="22"/>
      <c r="EF146" s="22"/>
      <c r="EG146" s="17"/>
      <c r="EM146" s="17"/>
      <c r="EN146" s="22"/>
      <c r="EO146" s="22"/>
      <c r="EP146" s="22"/>
      <c r="EQ146" s="17"/>
      <c r="ER146" s="17"/>
      <c r="ES146" s="22"/>
      <c r="ET146" s="22"/>
      <c r="EU146" s="22"/>
      <c r="EV146" s="17"/>
      <c r="EW146" s="17"/>
      <c r="EX146" s="22"/>
      <c r="EY146" s="22"/>
      <c r="EZ146" s="22"/>
      <c r="FA146" s="17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7"/>
      <c r="GV146" s="22"/>
      <c r="GW146" s="22"/>
      <c r="GY146" s="17"/>
      <c r="GZ146" s="13"/>
      <c r="HA146" s="13"/>
      <c r="HB146" s="13"/>
      <c r="HC146" s="13"/>
      <c r="HD146" s="13"/>
      <c r="HE146" s="17"/>
      <c r="HF146" s="22"/>
      <c r="HG146" s="22"/>
      <c r="HH146" s="22"/>
      <c r="HI146" s="17"/>
      <c r="HJ146" s="13"/>
      <c r="HK146" s="13"/>
      <c r="HL146" s="13"/>
      <c r="HM146" s="13"/>
      <c r="HN146" s="13"/>
      <c r="HO146" s="17"/>
      <c r="HP146" s="22"/>
      <c r="HQ146" s="22"/>
      <c r="HS146" s="17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</row>
    <row r="147" spans="1:252" ht="15.75">
      <c r="A147" s="10">
        <v>1</v>
      </c>
      <c r="B147" s="30" t="s">
        <v>407</v>
      </c>
      <c r="W147" s="17" t="s">
        <v>90</v>
      </c>
      <c r="X147" s="22">
        <v>5</v>
      </c>
      <c r="Y147" s="22">
        <v>11</v>
      </c>
      <c r="Z147">
        <v>113</v>
      </c>
      <c r="AA147" s="17">
        <f>'[1]Группа 1'!V35</f>
        <v>3.2</v>
      </c>
      <c r="AB147" s="17"/>
      <c r="AC147" s="22"/>
      <c r="AD147" s="22"/>
      <c r="AF147" s="17"/>
      <c r="AG147" s="17"/>
      <c r="AH147" s="22"/>
      <c r="AI147" s="22"/>
      <c r="AK147" s="17"/>
      <c r="AL147" s="17"/>
      <c r="AM147" s="22"/>
      <c r="AN147" s="22"/>
      <c r="AP147" s="17"/>
      <c r="AQ147" s="17"/>
      <c r="AR147" s="22"/>
      <c r="AS147" s="22"/>
      <c r="AU147" s="17"/>
      <c r="AV147" s="17"/>
      <c r="AW147" s="22"/>
      <c r="AX147" s="22"/>
      <c r="AZ147" s="17"/>
      <c r="BA147" s="17"/>
      <c r="BB147" s="22"/>
      <c r="BC147" s="22"/>
      <c r="BD147" s="22"/>
      <c r="BE147" s="17"/>
      <c r="BF147" s="17"/>
      <c r="BG147" s="22"/>
      <c r="BH147" s="22"/>
      <c r="BI147" s="22"/>
      <c r="BJ147" s="17"/>
      <c r="BK147" s="17"/>
      <c r="BL147" s="22"/>
      <c r="BM147" s="22"/>
      <c r="BN147" s="22"/>
      <c r="BO147" s="17"/>
      <c r="BZ147" s="17"/>
      <c r="CA147" s="22"/>
      <c r="CB147" s="22"/>
      <c r="CC147" s="22"/>
      <c r="CD147" s="17"/>
      <c r="CE147" s="17"/>
      <c r="CF147" s="22"/>
      <c r="CG147" s="22"/>
      <c r="CH147" s="22"/>
      <c r="CI147" s="17"/>
      <c r="CJ147" s="17"/>
      <c r="CK147" s="22"/>
      <c r="CL147" s="22"/>
      <c r="CM147" s="22"/>
      <c r="CN147" s="17"/>
      <c r="CO147" s="17"/>
      <c r="CP147" s="22"/>
      <c r="CQ147" s="22"/>
      <c r="CR147" s="22"/>
      <c r="CS147" s="17"/>
      <c r="CT147" s="17"/>
      <c r="CU147" s="22"/>
      <c r="CV147" s="22"/>
      <c r="CW147" s="22"/>
      <c r="CX147" s="17"/>
      <c r="CY147" s="17"/>
      <c r="CZ147" s="22"/>
      <c r="DA147" s="22"/>
      <c r="DB147" s="22"/>
      <c r="DC147" s="17"/>
      <c r="DD147" s="17"/>
      <c r="DE147" s="22"/>
      <c r="DF147" s="22"/>
      <c r="DG147" s="22"/>
      <c r="DH147" s="17"/>
      <c r="DI147" s="17"/>
      <c r="DJ147" s="22"/>
      <c r="DK147" s="22"/>
      <c r="DL147" s="22"/>
      <c r="DM147" s="17"/>
      <c r="DN147" s="17"/>
      <c r="DO147" s="22"/>
      <c r="DP147" s="22"/>
      <c r="DQ147" s="22"/>
      <c r="DR147" s="17"/>
      <c r="DS147" s="17"/>
      <c r="DT147" s="22"/>
      <c r="DU147" s="22"/>
      <c r="DV147" s="22"/>
      <c r="DW147" s="17"/>
      <c r="DX147" s="17"/>
      <c r="DY147" s="22"/>
      <c r="DZ147" s="22"/>
      <c r="EA147" s="22"/>
      <c r="EB147" s="17"/>
      <c r="EC147" s="17"/>
      <c r="ED147" s="22"/>
      <c r="EE147" s="22"/>
      <c r="EF147" s="22"/>
      <c r="EG147" s="17"/>
      <c r="EM147" s="17"/>
      <c r="EN147" s="22"/>
      <c r="EO147" s="22"/>
      <c r="EP147" s="22"/>
      <c r="EQ147" s="17"/>
      <c r="ER147" s="17"/>
      <c r="ES147" s="22"/>
      <c r="ET147" s="22"/>
      <c r="EU147" s="22"/>
      <c r="EV147" s="17"/>
      <c r="EW147" s="17"/>
      <c r="EX147" s="22"/>
      <c r="EY147" s="22"/>
      <c r="EZ147" s="22"/>
      <c r="FA147" s="17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7"/>
      <c r="GV147" s="22"/>
      <c r="GW147" s="22"/>
      <c r="GY147" s="17"/>
      <c r="GZ147" s="13"/>
      <c r="HA147" s="13"/>
      <c r="HB147" s="13"/>
      <c r="HC147" s="13"/>
      <c r="HD147" s="13"/>
      <c r="HE147" s="17"/>
      <c r="HF147" s="22"/>
      <c r="HG147" s="22"/>
      <c r="HH147" s="22"/>
      <c r="HI147" s="17"/>
      <c r="HJ147" s="13"/>
      <c r="HK147" s="13"/>
      <c r="HL147" s="13"/>
      <c r="HM147" s="13"/>
      <c r="HN147" s="13"/>
      <c r="HO147" s="17"/>
      <c r="HP147" s="22"/>
      <c r="HQ147" s="22"/>
      <c r="HS147" s="17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</row>
    <row r="148" spans="1:252" ht="15.75">
      <c r="A148" s="10">
        <v>1</v>
      </c>
      <c r="B148" s="30" t="s">
        <v>148</v>
      </c>
      <c r="BA148" s="17"/>
      <c r="BB148" s="22"/>
      <c r="BC148" s="22"/>
      <c r="BD148" s="22"/>
      <c r="BE148" s="17"/>
      <c r="BF148" s="17"/>
      <c r="BG148" s="22"/>
      <c r="BH148" s="22"/>
      <c r="BI148" s="22"/>
      <c r="BJ148" s="17"/>
      <c r="BK148" s="17"/>
      <c r="BL148" s="22"/>
      <c r="BM148" s="22"/>
      <c r="BN148" s="22"/>
      <c r="BO148" s="17"/>
      <c r="BZ148" s="17"/>
      <c r="CA148" s="22"/>
      <c r="CB148" s="22"/>
      <c r="CC148" s="22"/>
      <c r="CD148" s="17"/>
      <c r="CE148" s="17"/>
      <c r="CF148" s="22"/>
      <c r="CG148" s="22"/>
      <c r="CH148" s="22"/>
      <c r="CI148" s="17"/>
      <c r="CJ148" s="17"/>
      <c r="CK148" s="22"/>
      <c r="CL148" s="22"/>
      <c r="CM148" s="22"/>
      <c r="CN148" s="17"/>
      <c r="CO148" s="17"/>
      <c r="CP148" s="22"/>
      <c r="CQ148" s="22"/>
      <c r="CR148" s="22"/>
      <c r="CS148" s="17"/>
      <c r="CT148" s="17"/>
      <c r="CU148" s="22"/>
      <c r="CV148" s="22"/>
      <c r="CW148" s="22"/>
      <c r="CX148" s="17"/>
      <c r="CY148" s="17"/>
      <c r="CZ148" s="22"/>
      <c r="DA148" s="22"/>
      <c r="DB148" s="22"/>
      <c r="DC148" s="17"/>
      <c r="DD148" s="17"/>
      <c r="DE148" s="22"/>
      <c r="DF148" s="22"/>
      <c r="DG148" s="22"/>
      <c r="DH148" s="17"/>
      <c r="DI148" s="17"/>
      <c r="DJ148" s="22"/>
      <c r="DK148" s="22"/>
      <c r="DL148" s="22"/>
      <c r="DM148" s="17"/>
      <c r="DN148" s="17"/>
      <c r="DO148" s="22"/>
      <c r="DP148" s="22"/>
      <c r="DQ148" s="22"/>
      <c r="DR148" s="17"/>
      <c r="DS148" s="17"/>
      <c r="DT148" s="22"/>
      <c r="DU148" s="22"/>
      <c r="DV148" s="22"/>
      <c r="DW148" s="17"/>
      <c r="DX148" s="17"/>
      <c r="DY148" s="22"/>
      <c r="DZ148" s="22"/>
      <c r="EA148" s="22"/>
      <c r="EB148" s="17"/>
      <c r="EC148" s="17"/>
      <c r="ED148" s="22"/>
      <c r="EE148" s="22"/>
      <c r="EF148" s="22"/>
      <c r="EG148" s="17"/>
      <c r="EM148" s="17"/>
      <c r="EN148" s="22"/>
      <c r="EO148" s="22"/>
      <c r="EP148" s="22"/>
      <c r="EQ148" s="17"/>
      <c r="ER148" s="17"/>
      <c r="ES148" s="22"/>
      <c r="ET148" s="22"/>
      <c r="EU148" s="22"/>
      <c r="EV148" s="17"/>
      <c r="EW148" s="17"/>
      <c r="EX148" s="22"/>
      <c r="EY148" s="22"/>
      <c r="EZ148" s="22"/>
      <c r="FA148" s="17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43" t="s">
        <v>149</v>
      </c>
      <c r="GQ148" s="16">
        <v>2</v>
      </c>
      <c r="GR148" s="16">
        <v>17</v>
      </c>
      <c r="GS148" s="16">
        <v>162</v>
      </c>
      <c r="GT148" s="43">
        <f>'[1]Группа 1'!FA36</f>
        <v>11.2</v>
      </c>
      <c r="GZ148" s="13"/>
      <c r="HA148" s="13"/>
      <c r="HB148" s="13"/>
      <c r="HC148" s="13"/>
      <c r="HD148" s="13"/>
      <c r="HE148" s="17"/>
      <c r="HF148" s="22"/>
      <c r="HG148" s="22"/>
      <c r="HH148" s="22"/>
      <c r="HI148" s="17"/>
      <c r="HJ148" s="13"/>
      <c r="HK148" s="13"/>
      <c r="HL148" s="13"/>
      <c r="HM148" s="13"/>
      <c r="HN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</row>
    <row r="149" spans="1:252" ht="15.75">
      <c r="A149" s="10">
        <v>1</v>
      </c>
      <c r="B149" s="30" t="s">
        <v>390</v>
      </c>
      <c r="W149" s="17" t="s">
        <v>218</v>
      </c>
      <c r="X149" s="22">
        <v>8</v>
      </c>
      <c r="Y149" s="22">
        <v>10</v>
      </c>
      <c r="Z149">
        <v>109</v>
      </c>
      <c r="AA149" s="17">
        <f>'[1]Группа 1'!V37</f>
        <v>2.25</v>
      </c>
      <c r="BA149" s="17"/>
      <c r="BB149" s="22"/>
      <c r="BC149" s="22"/>
      <c r="BD149" s="22"/>
      <c r="BE149" s="17"/>
      <c r="BF149" s="17"/>
      <c r="BG149" s="22"/>
      <c r="BH149" s="22"/>
      <c r="BI149" s="22"/>
      <c r="BJ149" s="17"/>
      <c r="BK149" s="17"/>
      <c r="BL149" s="22"/>
      <c r="BM149" s="22"/>
      <c r="BN149" s="22"/>
      <c r="BO149" s="17"/>
      <c r="BZ149" s="17"/>
      <c r="CA149" s="22"/>
      <c r="CB149" s="22"/>
      <c r="CC149" s="22"/>
      <c r="CD149" s="17"/>
      <c r="CE149" s="17"/>
      <c r="CF149" s="22"/>
      <c r="CG149" s="22"/>
      <c r="CH149" s="22"/>
      <c r="CI149" s="17"/>
      <c r="CJ149" s="17"/>
      <c r="CK149" s="22"/>
      <c r="CL149" s="22"/>
      <c r="CM149" s="22"/>
      <c r="CN149" s="17"/>
      <c r="CO149" s="17"/>
      <c r="CP149" s="22"/>
      <c r="CQ149" s="22"/>
      <c r="CR149" s="22"/>
      <c r="CS149" s="17"/>
      <c r="CT149" s="17"/>
      <c r="CU149" s="22"/>
      <c r="CV149" s="22"/>
      <c r="CW149" s="22"/>
      <c r="CX149" s="17"/>
      <c r="CY149" s="17"/>
      <c r="CZ149" s="22"/>
      <c r="DA149" s="22"/>
      <c r="DB149" s="22"/>
      <c r="DC149" s="17"/>
      <c r="DD149" s="17"/>
      <c r="DE149" s="22"/>
      <c r="DF149" s="22"/>
      <c r="DG149" s="22"/>
      <c r="DH149" s="17"/>
      <c r="DI149" s="17"/>
      <c r="DJ149" s="22"/>
      <c r="DK149" s="22"/>
      <c r="DL149" s="22"/>
      <c r="DM149" s="17"/>
      <c r="DN149" s="17"/>
      <c r="DO149" s="22"/>
      <c r="DP149" s="22"/>
      <c r="DQ149" s="22"/>
      <c r="DR149" s="17"/>
      <c r="DS149" s="17"/>
      <c r="DT149" s="22"/>
      <c r="DU149" s="22"/>
      <c r="DV149" s="22"/>
      <c r="DW149" s="17"/>
      <c r="DX149" s="17"/>
      <c r="DY149" s="22"/>
      <c r="DZ149" s="22"/>
      <c r="EA149" s="22"/>
      <c r="EB149" s="17"/>
      <c r="EC149" s="17"/>
      <c r="ED149" s="22"/>
      <c r="EE149" s="22"/>
      <c r="EF149" s="22"/>
      <c r="EG149" s="17"/>
      <c r="EM149" s="17"/>
      <c r="EN149" s="22"/>
      <c r="EO149" s="22"/>
      <c r="EP149" s="22"/>
      <c r="EQ149" s="17"/>
      <c r="ER149" s="17"/>
      <c r="ES149" s="22"/>
      <c r="ET149" s="22"/>
      <c r="EU149" s="22"/>
      <c r="EV149" s="17"/>
      <c r="EW149" s="17"/>
      <c r="EX149" s="22"/>
      <c r="EY149" s="22"/>
      <c r="EZ149" s="22"/>
      <c r="FA149" s="17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43"/>
      <c r="GQ149" s="16"/>
      <c r="GR149" s="16"/>
      <c r="GS149" s="16"/>
      <c r="GT149" s="43"/>
      <c r="GZ149" s="13"/>
      <c r="HA149" s="13"/>
      <c r="HB149" s="13"/>
      <c r="HC149" s="13"/>
      <c r="HD149" s="13"/>
      <c r="HE149" s="17"/>
      <c r="HF149" s="22"/>
      <c r="HG149" s="22"/>
      <c r="HH149" s="22"/>
      <c r="HI149" s="17"/>
      <c r="HJ149" s="13"/>
      <c r="HK149" s="13"/>
      <c r="HL149" s="13"/>
      <c r="HM149" s="13"/>
      <c r="HN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</row>
    <row r="150" spans="1:252" ht="15.75">
      <c r="A150" s="10">
        <v>1</v>
      </c>
      <c r="B150" s="30" t="s">
        <v>341</v>
      </c>
      <c r="BA150" s="17"/>
      <c r="BB150" s="22"/>
      <c r="BC150" s="22"/>
      <c r="BD150" s="22"/>
      <c r="BE150" s="17"/>
      <c r="BF150" s="17"/>
      <c r="BG150" s="22"/>
      <c r="BH150" s="22"/>
      <c r="BI150" s="22"/>
      <c r="BJ150" s="17"/>
      <c r="BK150" s="17"/>
      <c r="BL150" s="22"/>
      <c r="BM150" s="22"/>
      <c r="BN150" s="22"/>
      <c r="BO150" s="17"/>
      <c r="BZ150" s="17"/>
      <c r="CA150" s="22"/>
      <c r="CB150" s="22"/>
      <c r="CC150" s="22"/>
      <c r="CD150" s="17"/>
      <c r="CE150" s="17"/>
      <c r="CF150" s="22"/>
      <c r="CG150" s="22"/>
      <c r="CH150" s="22"/>
      <c r="CI150" s="17"/>
      <c r="CJ150" s="17"/>
      <c r="CK150" s="22"/>
      <c r="CL150" s="22"/>
      <c r="CM150" s="22"/>
      <c r="CN150" s="17"/>
      <c r="CO150" s="17"/>
      <c r="CP150" s="22"/>
      <c r="CQ150" s="22"/>
      <c r="CR150" s="22"/>
      <c r="CS150" s="17"/>
      <c r="CT150" s="17"/>
      <c r="CU150" s="22"/>
      <c r="CV150" s="22"/>
      <c r="CW150" s="22"/>
      <c r="CX150" s="17"/>
      <c r="CY150" s="17"/>
      <c r="CZ150" s="22"/>
      <c r="DA150" s="22"/>
      <c r="DB150" s="22"/>
      <c r="DC150" s="17"/>
      <c r="DD150" s="17"/>
      <c r="DE150" s="22"/>
      <c r="DF150" s="22"/>
      <c r="DG150" s="22"/>
      <c r="DH150" s="17"/>
      <c r="DI150" s="17"/>
      <c r="DJ150" s="22"/>
      <c r="DK150" s="22"/>
      <c r="DL150" s="22"/>
      <c r="DM150" s="17"/>
      <c r="DN150" s="17"/>
      <c r="DO150" s="22"/>
      <c r="DP150" s="22"/>
      <c r="DQ150" s="22"/>
      <c r="DR150" s="17"/>
      <c r="DS150" s="17"/>
      <c r="DT150" s="22"/>
      <c r="DU150" s="22"/>
      <c r="DV150" s="22"/>
      <c r="DW150" s="17"/>
      <c r="DX150" s="17"/>
      <c r="DY150" s="22"/>
      <c r="DZ150" s="22"/>
      <c r="EA150" s="22"/>
      <c r="EB150" s="17"/>
      <c r="EC150" s="17"/>
      <c r="ED150" s="22"/>
      <c r="EE150" s="22"/>
      <c r="EF150" s="22"/>
      <c r="EG150" s="17"/>
      <c r="EM150" s="17"/>
      <c r="EN150" s="22"/>
      <c r="EO150" s="22"/>
      <c r="EP150" s="22"/>
      <c r="EQ150" s="17"/>
      <c r="ER150" s="17"/>
      <c r="ES150" s="22"/>
      <c r="ET150" s="22"/>
      <c r="EU150" s="22"/>
      <c r="EV150" s="17"/>
      <c r="EW150" s="17"/>
      <c r="EX150" s="22"/>
      <c r="EY150" s="22"/>
      <c r="EZ150" s="22"/>
      <c r="FA150" s="17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7" t="s">
        <v>90</v>
      </c>
      <c r="FM150" s="22">
        <v>41</v>
      </c>
      <c r="FN150" s="22">
        <v>54</v>
      </c>
      <c r="FO150" s="13">
        <v>4</v>
      </c>
      <c r="FP150" s="50">
        <f>'[1]Группа 1'!DW38</f>
        <v>2.3170731707317076</v>
      </c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43"/>
      <c r="GQ150" s="16"/>
      <c r="GR150" s="16"/>
      <c r="GS150" s="16"/>
      <c r="GT150" s="43"/>
      <c r="GZ150" s="13"/>
      <c r="HA150" s="13"/>
      <c r="HB150" s="13"/>
      <c r="HC150" s="13"/>
      <c r="HD150" s="13"/>
      <c r="HE150" s="17"/>
      <c r="HF150" s="22"/>
      <c r="HG150" s="22"/>
      <c r="HH150" s="22"/>
      <c r="HI150" s="17"/>
      <c r="HJ150" s="13"/>
      <c r="HK150" s="13"/>
      <c r="HL150" s="13"/>
      <c r="HM150" s="13"/>
      <c r="HN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</row>
    <row r="151" spans="1:252" ht="15.75">
      <c r="A151" s="10">
        <v>3</v>
      </c>
      <c r="B151" s="30" t="s">
        <v>133</v>
      </c>
      <c r="R151" t="s">
        <v>134</v>
      </c>
      <c r="S151" s="22">
        <v>111</v>
      </c>
      <c r="T151" s="22">
        <v>190</v>
      </c>
      <c r="U151" s="22">
        <v>46</v>
      </c>
      <c r="V151" s="17">
        <f>'[1]Группа 3'!V59</f>
        <v>4.711711711711712</v>
      </c>
      <c r="BA151" s="17"/>
      <c r="BB151" s="22"/>
      <c r="BC151" s="22"/>
      <c r="BD151" s="22"/>
      <c r="BE151" s="17"/>
      <c r="BF151" s="17"/>
      <c r="BG151" s="22"/>
      <c r="BH151" s="22"/>
      <c r="BI151" s="22"/>
      <c r="BJ151" s="17"/>
      <c r="BK151" s="17"/>
      <c r="BL151" s="22"/>
      <c r="BM151" s="22"/>
      <c r="BN151" s="22"/>
      <c r="BO151" s="17"/>
      <c r="BZ151" s="17"/>
      <c r="CA151" s="22"/>
      <c r="CB151" s="22"/>
      <c r="CC151" s="22"/>
      <c r="CD151" s="17"/>
      <c r="CE151" s="17"/>
      <c r="CF151" s="22"/>
      <c r="CG151" s="22"/>
      <c r="CH151" s="22"/>
      <c r="CI151" s="17"/>
      <c r="CJ151" s="17"/>
      <c r="CK151" s="22"/>
      <c r="CL151" s="22"/>
      <c r="CM151" s="22"/>
      <c r="CN151" s="17"/>
      <c r="CO151" s="17"/>
      <c r="CP151" s="22"/>
      <c r="CQ151" s="22"/>
      <c r="CR151" s="22"/>
      <c r="CS151" s="17"/>
      <c r="CT151" s="17"/>
      <c r="CU151" s="22"/>
      <c r="CV151" s="22"/>
      <c r="CW151" s="22"/>
      <c r="CX151" s="17"/>
      <c r="CY151" s="17"/>
      <c r="CZ151" s="22"/>
      <c r="DA151" s="22"/>
      <c r="DB151" s="22"/>
      <c r="DC151" s="17"/>
      <c r="DD151" s="17"/>
      <c r="DE151" s="22"/>
      <c r="DF151" s="22"/>
      <c r="DG151" s="22"/>
      <c r="DH151" s="17"/>
      <c r="DI151" s="17"/>
      <c r="DJ151" s="22"/>
      <c r="DK151" s="22"/>
      <c r="DL151" s="22"/>
      <c r="DM151" s="17"/>
      <c r="DN151" s="17"/>
      <c r="DO151" s="22"/>
      <c r="DP151" s="22"/>
      <c r="DQ151" s="22"/>
      <c r="DR151" s="17"/>
      <c r="DS151" s="17"/>
      <c r="DT151" s="22"/>
      <c r="DU151" s="22"/>
      <c r="DV151" s="22"/>
      <c r="DW151" s="17"/>
      <c r="DX151" s="17"/>
      <c r="DY151" s="22"/>
      <c r="DZ151" s="22"/>
      <c r="EA151" s="22"/>
      <c r="EB151" s="17"/>
      <c r="EC151" s="17"/>
      <c r="ED151" s="22"/>
      <c r="EE151" s="22"/>
      <c r="EF151" s="22"/>
      <c r="EG151" s="17"/>
      <c r="EM151" s="17"/>
      <c r="EN151" s="22"/>
      <c r="EO151" s="22"/>
      <c r="EP151" s="22"/>
      <c r="EQ151" s="17"/>
      <c r="ER151" s="17"/>
      <c r="ES151" s="22"/>
      <c r="ET151" s="22"/>
      <c r="EU151" s="22"/>
      <c r="EV151" s="17"/>
      <c r="EW151" s="17"/>
      <c r="EX151" s="22"/>
      <c r="EY151" s="22"/>
      <c r="EZ151" s="22"/>
      <c r="FA151" s="17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t="s">
        <v>134</v>
      </c>
      <c r="FW151" s="22">
        <v>66</v>
      </c>
      <c r="FX151" s="22">
        <v>190</v>
      </c>
      <c r="FY151" s="22">
        <v>80</v>
      </c>
      <c r="FZ151" s="50">
        <f>'[1]Группа 3'!DW59</f>
        <v>5.878787878787879</v>
      </c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Z151" s="13"/>
      <c r="HA151" s="13"/>
      <c r="HB151" s="13"/>
      <c r="HC151" s="13"/>
      <c r="HD151" s="13"/>
      <c r="HE151" s="17"/>
      <c r="HF151" s="22"/>
      <c r="HG151" s="22"/>
      <c r="HH151" s="22"/>
      <c r="HI151" s="17"/>
      <c r="HJ151" s="13"/>
      <c r="HK151" s="13"/>
      <c r="HL151" s="13"/>
      <c r="HM151" s="13"/>
      <c r="HN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</row>
    <row r="152" spans="1:252" ht="15.75">
      <c r="A152" s="10">
        <v>2</v>
      </c>
      <c r="B152" s="30" t="s">
        <v>364</v>
      </c>
      <c r="S152" s="22"/>
      <c r="T152" s="22"/>
      <c r="U152" s="22"/>
      <c r="V152" s="17"/>
      <c r="W152" t="s">
        <v>365</v>
      </c>
      <c r="X152" s="22">
        <v>26</v>
      </c>
      <c r="Y152" s="22">
        <v>57</v>
      </c>
      <c r="Z152">
        <v>55</v>
      </c>
      <c r="AA152" s="17">
        <f>'[1]Группа 2'!V22</f>
        <v>4.1923076923076925</v>
      </c>
      <c r="BA152" s="17"/>
      <c r="BB152" s="22"/>
      <c r="BC152" s="22"/>
      <c r="BD152" s="22"/>
      <c r="BE152" s="17"/>
      <c r="BF152" s="17"/>
      <c r="BG152" s="22"/>
      <c r="BH152" s="22"/>
      <c r="BI152" s="22"/>
      <c r="BJ152" s="17"/>
      <c r="BK152" s="17"/>
      <c r="BL152" s="22"/>
      <c r="BM152" s="22"/>
      <c r="BN152" s="22"/>
      <c r="BO152" s="17"/>
      <c r="BZ152" s="17"/>
      <c r="CA152" s="22"/>
      <c r="CB152" s="22"/>
      <c r="CC152" s="22"/>
      <c r="CD152" s="17"/>
      <c r="CE152" s="17"/>
      <c r="CF152" s="22"/>
      <c r="CG152" s="22"/>
      <c r="CH152" s="22"/>
      <c r="CI152" s="17"/>
      <c r="CJ152" s="17"/>
      <c r="CK152" s="22"/>
      <c r="CL152" s="22"/>
      <c r="CM152" s="22"/>
      <c r="CN152" s="17"/>
      <c r="CO152" s="17"/>
      <c r="CP152" s="22"/>
      <c r="CQ152" s="22"/>
      <c r="CR152" s="22"/>
      <c r="CS152" s="17"/>
      <c r="CT152" s="17"/>
      <c r="CU152" s="22"/>
      <c r="CV152" s="22"/>
      <c r="CW152" s="22"/>
      <c r="CX152" s="17"/>
      <c r="CY152" s="17"/>
      <c r="CZ152" s="22"/>
      <c r="DA152" s="22"/>
      <c r="DB152" s="22"/>
      <c r="DC152" s="17"/>
      <c r="DD152" s="17"/>
      <c r="DE152" s="22"/>
      <c r="DF152" s="22"/>
      <c r="DG152" s="22"/>
      <c r="DH152" s="17"/>
      <c r="DI152" s="17"/>
      <c r="DJ152" s="22"/>
      <c r="DK152" s="22"/>
      <c r="DL152" s="22"/>
      <c r="DM152" s="17"/>
      <c r="DN152" s="17"/>
      <c r="DO152" s="22"/>
      <c r="DP152" s="22"/>
      <c r="DQ152" s="22"/>
      <c r="DR152" s="17"/>
      <c r="DS152" s="17"/>
      <c r="DT152" s="22"/>
      <c r="DU152" s="22"/>
      <c r="DV152" s="22"/>
      <c r="DW152" s="17"/>
      <c r="DX152" s="17"/>
      <c r="DY152" s="22"/>
      <c r="DZ152" s="22"/>
      <c r="EA152" s="22"/>
      <c r="EB152" s="17"/>
      <c r="EC152" s="17"/>
      <c r="ED152" s="22"/>
      <c r="EE152" s="22"/>
      <c r="EF152" s="22"/>
      <c r="EG152" s="17"/>
      <c r="EM152" s="17"/>
      <c r="EN152" s="22"/>
      <c r="EO152" s="22"/>
      <c r="EP152" s="22"/>
      <c r="EQ152" s="17"/>
      <c r="ER152" s="17"/>
      <c r="ES152" s="22"/>
      <c r="ET152" s="22"/>
      <c r="EU152" s="22"/>
      <c r="EV152" s="17"/>
      <c r="EW152" s="17"/>
      <c r="EX152" s="22"/>
      <c r="EY152" s="22"/>
      <c r="EZ152" s="22"/>
      <c r="FA152" s="17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W152" s="22"/>
      <c r="FX152" s="22"/>
      <c r="FY152" s="22"/>
      <c r="FZ152" s="50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Z152" s="13"/>
      <c r="HA152" s="13"/>
      <c r="HB152" s="13"/>
      <c r="HC152" s="13"/>
      <c r="HD152" s="13"/>
      <c r="HE152" s="17"/>
      <c r="HF152" s="22"/>
      <c r="HG152" s="22"/>
      <c r="HH152" s="22"/>
      <c r="HI152" s="17"/>
      <c r="HJ152" s="13"/>
      <c r="HK152" s="13"/>
      <c r="HL152" s="13"/>
      <c r="HM152" s="13"/>
      <c r="HN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</row>
    <row r="153" spans="1:252" ht="15.75">
      <c r="A153" s="10">
        <v>2</v>
      </c>
      <c r="B153" s="30" t="s">
        <v>364</v>
      </c>
      <c r="S153" s="22"/>
      <c r="T153" s="22"/>
      <c r="U153" s="22"/>
      <c r="V153" s="17"/>
      <c r="W153" t="s">
        <v>366</v>
      </c>
      <c r="X153" s="22">
        <v>5</v>
      </c>
      <c r="Y153" s="22">
        <v>12</v>
      </c>
      <c r="Z153">
        <v>53</v>
      </c>
      <c r="AA153" s="17">
        <f>'[1]Группа 2'!V23</f>
        <v>4.4</v>
      </c>
      <c r="BA153" s="17"/>
      <c r="BB153" s="22"/>
      <c r="BC153" s="22"/>
      <c r="BD153" s="22"/>
      <c r="BE153" s="17"/>
      <c r="BF153" s="17"/>
      <c r="BG153" s="22"/>
      <c r="BH153" s="22"/>
      <c r="BI153" s="22"/>
      <c r="BJ153" s="17"/>
      <c r="BK153" s="17"/>
      <c r="BL153" s="22"/>
      <c r="BM153" s="22"/>
      <c r="BN153" s="22"/>
      <c r="BO153" s="17"/>
      <c r="BZ153" s="17"/>
      <c r="CA153" s="22"/>
      <c r="CB153" s="22"/>
      <c r="CC153" s="22"/>
      <c r="CD153" s="17"/>
      <c r="CE153" s="17"/>
      <c r="CF153" s="22"/>
      <c r="CG153" s="22"/>
      <c r="CH153" s="22"/>
      <c r="CI153" s="17"/>
      <c r="CJ153" s="17"/>
      <c r="CK153" s="22"/>
      <c r="CL153" s="22"/>
      <c r="CM153" s="22"/>
      <c r="CN153" s="17"/>
      <c r="CO153" s="17"/>
      <c r="CP153" s="22"/>
      <c r="CQ153" s="22"/>
      <c r="CR153" s="22"/>
      <c r="CS153" s="17"/>
      <c r="CT153" s="17"/>
      <c r="CU153" s="22"/>
      <c r="CV153" s="22"/>
      <c r="CW153" s="22"/>
      <c r="CX153" s="17"/>
      <c r="CY153" s="17"/>
      <c r="CZ153" s="22"/>
      <c r="DA153" s="22"/>
      <c r="DB153" s="22"/>
      <c r="DC153" s="17"/>
      <c r="DD153" s="17"/>
      <c r="DE153" s="22"/>
      <c r="DF153" s="22"/>
      <c r="DG153" s="22"/>
      <c r="DH153" s="17"/>
      <c r="DI153" s="17"/>
      <c r="DJ153" s="22"/>
      <c r="DK153" s="22"/>
      <c r="DL153" s="22"/>
      <c r="DM153" s="17"/>
      <c r="DN153" s="17"/>
      <c r="DO153" s="22"/>
      <c r="DP153" s="22"/>
      <c r="DQ153" s="22"/>
      <c r="DR153" s="17"/>
      <c r="DS153" s="17"/>
      <c r="DT153" s="22"/>
      <c r="DU153" s="22"/>
      <c r="DV153" s="22"/>
      <c r="DW153" s="17"/>
      <c r="DX153" s="17"/>
      <c r="DY153" s="22"/>
      <c r="DZ153" s="22"/>
      <c r="EA153" s="22"/>
      <c r="EB153" s="17"/>
      <c r="EC153" s="17"/>
      <c r="ED153" s="22"/>
      <c r="EE153" s="22"/>
      <c r="EF153" s="22"/>
      <c r="EG153" s="17"/>
      <c r="EM153" s="17"/>
      <c r="EN153" s="22"/>
      <c r="EO153" s="22"/>
      <c r="EP153" s="22"/>
      <c r="EQ153" s="17"/>
      <c r="ER153" s="17"/>
      <c r="ES153" s="22"/>
      <c r="ET153" s="22"/>
      <c r="EU153" s="22"/>
      <c r="EV153" s="17"/>
      <c r="EW153" s="17"/>
      <c r="EX153" s="22"/>
      <c r="EY153" s="22"/>
      <c r="EZ153" s="22"/>
      <c r="FA153" s="17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W153" s="22"/>
      <c r="FX153" s="22"/>
      <c r="FY153" s="22"/>
      <c r="FZ153" s="50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Z153" s="13"/>
      <c r="HA153" s="13"/>
      <c r="HB153" s="13"/>
      <c r="HC153" s="13"/>
      <c r="HD153" s="13"/>
      <c r="HE153" s="17"/>
      <c r="HF153" s="22"/>
      <c r="HG153" s="22"/>
      <c r="HH153" s="22"/>
      <c r="HI153" s="17"/>
      <c r="HJ153" s="13"/>
      <c r="HK153" s="13"/>
      <c r="HL153" s="13"/>
      <c r="HM153" s="13"/>
      <c r="HN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</row>
    <row r="154" spans="1:252" ht="15.75">
      <c r="A154" s="10">
        <v>1</v>
      </c>
      <c r="B154" s="30" t="s">
        <v>68</v>
      </c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7" t="s">
        <v>90</v>
      </c>
      <c r="FM154" s="22">
        <v>33</v>
      </c>
      <c r="FN154" s="22">
        <v>35</v>
      </c>
      <c r="FO154" s="22">
        <v>30</v>
      </c>
      <c r="FP154" s="50">
        <f>'[1]Группа 1'!DW40</f>
        <v>2.0606060606060606</v>
      </c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Z154" s="13"/>
      <c r="HA154" s="13"/>
      <c r="HB154" s="13"/>
      <c r="HC154" s="13"/>
      <c r="HD154" s="13"/>
      <c r="HJ154" s="13"/>
      <c r="HK154" s="13"/>
      <c r="HL154" s="13"/>
      <c r="HM154" s="13"/>
      <c r="HN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</row>
    <row r="155" spans="1:252" ht="15.75">
      <c r="A155" s="10">
        <v>1</v>
      </c>
      <c r="B155" s="30" t="s">
        <v>249</v>
      </c>
      <c r="DD155" s="17" t="s">
        <v>246</v>
      </c>
      <c r="DE155" s="22">
        <v>14</v>
      </c>
      <c r="DF155" s="22">
        <v>17</v>
      </c>
      <c r="DG155">
        <v>36</v>
      </c>
      <c r="DH155" s="17">
        <f>'[1]Группа 1'!CD41</f>
        <v>2.2142857142857144</v>
      </c>
      <c r="DS155" s="17" t="s">
        <v>16</v>
      </c>
      <c r="DT155" s="22">
        <v>14</v>
      </c>
      <c r="DU155" s="22">
        <v>17</v>
      </c>
      <c r="DV155">
        <v>36</v>
      </c>
      <c r="DW155" s="17">
        <f>'[1]Группа 1'!CN41</f>
        <v>2.2142857142857144</v>
      </c>
      <c r="DX155" s="17"/>
      <c r="DY155" s="22"/>
      <c r="DZ155" s="22"/>
      <c r="EB155" s="17"/>
      <c r="EC155" s="17" t="s">
        <v>16</v>
      </c>
      <c r="ED155" s="22">
        <v>14</v>
      </c>
      <c r="EE155" s="22">
        <v>17</v>
      </c>
      <c r="EF155">
        <v>36</v>
      </c>
      <c r="EG155" s="17">
        <f>'[1]Группа 1'!CS41</f>
        <v>2.2142857142857144</v>
      </c>
      <c r="ER155" s="17" t="s">
        <v>16</v>
      </c>
      <c r="ES155" s="22">
        <v>14</v>
      </c>
      <c r="ET155" s="22">
        <v>17</v>
      </c>
      <c r="EU155">
        <v>36</v>
      </c>
      <c r="EV155" s="17">
        <f>'[1]Группа 1'!DH41</f>
        <v>2.2142857142857144</v>
      </c>
      <c r="EW155" s="17"/>
      <c r="EX155" s="22"/>
      <c r="EY155" s="22"/>
      <c r="FA155" s="17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7"/>
      <c r="FM155" s="22"/>
      <c r="FN155" s="22"/>
      <c r="FO155" s="22"/>
      <c r="FP155" s="50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Z155" s="13"/>
      <c r="HA155" s="13"/>
      <c r="HB155" s="13"/>
      <c r="HC155" s="13"/>
      <c r="HD155" s="13"/>
      <c r="HJ155" s="13"/>
      <c r="HK155" s="13"/>
      <c r="HL155" s="13"/>
      <c r="HM155" s="13"/>
      <c r="HN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</row>
    <row r="156" spans="1:252" ht="15.75">
      <c r="A156" s="10">
        <v>1</v>
      </c>
      <c r="B156" s="30" t="s">
        <v>381</v>
      </c>
      <c r="W156" s="43" t="s">
        <v>382</v>
      </c>
      <c r="X156" s="16">
        <v>2</v>
      </c>
      <c r="Y156" s="16">
        <v>12</v>
      </c>
      <c r="Z156">
        <v>66</v>
      </c>
      <c r="AA156" s="17">
        <f>'[1]Группа 1'!V42</f>
        <v>8.2</v>
      </c>
      <c r="DD156" s="17"/>
      <c r="DE156" s="22"/>
      <c r="DF156" s="22"/>
      <c r="DH156" s="17"/>
      <c r="DS156" s="17"/>
      <c r="DT156" s="22"/>
      <c r="DU156" s="22"/>
      <c r="DW156" s="17"/>
      <c r="DX156" s="17"/>
      <c r="DY156" s="22"/>
      <c r="DZ156" s="22"/>
      <c r="EB156" s="17"/>
      <c r="EC156" s="17"/>
      <c r="ED156" s="22"/>
      <c r="EE156" s="22"/>
      <c r="EG156" s="17"/>
      <c r="ER156" s="17"/>
      <c r="ES156" s="22"/>
      <c r="ET156" s="22"/>
      <c r="EV156" s="17"/>
      <c r="EW156" s="17"/>
      <c r="EX156" s="22"/>
      <c r="EY156" s="22"/>
      <c r="FA156" s="17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7"/>
      <c r="FM156" s="22"/>
      <c r="FN156" s="22"/>
      <c r="FO156" s="22"/>
      <c r="FP156" s="50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46" t="s">
        <v>383</v>
      </c>
      <c r="GQ156" s="22">
        <v>5</v>
      </c>
      <c r="GR156" s="22">
        <v>7</v>
      </c>
      <c r="GS156" s="13">
        <v>96</v>
      </c>
      <c r="GT156" s="50">
        <f>'[1]Группа 1'!FA42</f>
        <v>2.4</v>
      </c>
      <c r="GZ156" s="13"/>
      <c r="HA156" s="13"/>
      <c r="HB156" s="13"/>
      <c r="HC156" s="13"/>
      <c r="HD156" s="13"/>
      <c r="HJ156" s="13"/>
      <c r="HK156" s="13"/>
      <c r="HL156" s="13"/>
      <c r="HM156" s="13"/>
      <c r="HN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</row>
    <row r="157" spans="1:252" ht="15.75">
      <c r="A157" s="10">
        <v>1</v>
      </c>
      <c r="B157" s="30" t="s">
        <v>276</v>
      </c>
      <c r="CO157" s="43" t="s">
        <v>277</v>
      </c>
      <c r="CP157" s="16">
        <v>2</v>
      </c>
      <c r="CQ157" s="16">
        <v>2</v>
      </c>
      <c r="CR157" s="35">
        <v>71</v>
      </c>
      <c r="CS157" s="43">
        <f>'[1]Группа 1'!BO39</f>
        <v>2.2</v>
      </c>
      <c r="CT157" s="43"/>
      <c r="CU157" s="16"/>
      <c r="CV157" s="16"/>
      <c r="CW157" s="35"/>
      <c r="CX157" s="43"/>
      <c r="CY157" s="43" t="s">
        <v>243</v>
      </c>
      <c r="CZ157" s="16">
        <v>2</v>
      </c>
      <c r="DA157" s="16">
        <v>2</v>
      </c>
      <c r="DB157" s="35">
        <v>71</v>
      </c>
      <c r="DC157" s="43">
        <f>'[1]Группа 1'!BY39</f>
        <v>2</v>
      </c>
      <c r="DD157" s="17"/>
      <c r="DE157" s="22"/>
      <c r="DF157" s="22"/>
      <c r="DH157" s="17"/>
      <c r="DS157" s="17"/>
      <c r="DT157" s="22"/>
      <c r="DU157" s="22"/>
      <c r="DW157" s="17"/>
      <c r="DX157" s="17"/>
      <c r="DY157" s="22"/>
      <c r="DZ157" s="22"/>
      <c r="EB157" s="17"/>
      <c r="EC157" s="17"/>
      <c r="ED157" s="22"/>
      <c r="EE157" s="22"/>
      <c r="EG157" s="17"/>
      <c r="ER157" s="17"/>
      <c r="ES157" s="22"/>
      <c r="ET157" s="22"/>
      <c r="EV157" s="17"/>
      <c r="EW157" s="17"/>
      <c r="EX157" s="22"/>
      <c r="EY157" s="22"/>
      <c r="FA157" s="17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7"/>
      <c r="FM157" s="22"/>
      <c r="FN157" s="22"/>
      <c r="FO157" s="22"/>
      <c r="FP157" s="50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Z157" s="13"/>
      <c r="HA157" s="13"/>
      <c r="HB157" s="13"/>
      <c r="HC157" s="13"/>
      <c r="HD157" s="13"/>
      <c r="HE157" s="43" t="s">
        <v>243</v>
      </c>
      <c r="HF157" s="16">
        <v>2</v>
      </c>
      <c r="HG157" s="16">
        <v>2</v>
      </c>
      <c r="HH157" s="35">
        <v>71</v>
      </c>
      <c r="HI157" s="43">
        <f>'[1]Группа 1'!FP39</f>
        <v>2</v>
      </c>
      <c r="HJ157" s="13"/>
      <c r="HK157" s="13"/>
      <c r="HL157" s="13"/>
      <c r="HM157" s="13"/>
      <c r="HN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</row>
    <row r="158" spans="1:252" ht="15.75">
      <c r="A158" s="10">
        <v>1</v>
      </c>
      <c r="B158" s="30" t="s">
        <v>404</v>
      </c>
      <c r="C158" s="17" t="s">
        <v>403</v>
      </c>
      <c r="D158" s="22">
        <v>18</v>
      </c>
      <c r="E158" s="22">
        <v>26</v>
      </c>
      <c r="F158">
        <v>65</v>
      </c>
      <c r="G158" s="17">
        <f>'[1]Группа 1'!G43</f>
        <v>2.4444444444444446</v>
      </c>
      <c r="CO158" s="43"/>
      <c r="CP158" s="16"/>
      <c r="CQ158" s="16"/>
      <c r="CR158" s="35"/>
      <c r="CS158" s="43"/>
      <c r="CT158" s="43"/>
      <c r="CU158" s="16"/>
      <c r="CV158" s="16"/>
      <c r="CW158" s="35"/>
      <c r="CX158" s="43"/>
      <c r="CY158" s="43"/>
      <c r="CZ158" s="16"/>
      <c r="DA158" s="16"/>
      <c r="DB158" s="35"/>
      <c r="DC158" s="43"/>
      <c r="DD158" s="17"/>
      <c r="DE158" s="22"/>
      <c r="DF158" s="22"/>
      <c r="DH158" s="17"/>
      <c r="DS158" s="17"/>
      <c r="DT158" s="22"/>
      <c r="DU158" s="22"/>
      <c r="DW158" s="17"/>
      <c r="DX158" s="17"/>
      <c r="DY158" s="22"/>
      <c r="DZ158" s="22"/>
      <c r="EB158" s="17"/>
      <c r="EC158" s="17"/>
      <c r="ED158" s="22"/>
      <c r="EE158" s="22"/>
      <c r="EG158" s="17"/>
      <c r="ER158" s="17"/>
      <c r="ES158" s="22"/>
      <c r="ET158" s="22"/>
      <c r="EV158" s="17"/>
      <c r="EW158" s="17"/>
      <c r="EX158" s="22"/>
      <c r="EY158" s="22"/>
      <c r="FA158" s="17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7"/>
      <c r="FM158" s="22"/>
      <c r="FN158" s="22"/>
      <c r="FO158" s="22"/>
      <c r="FP158" s="50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Z158" s="13"/>
      <c r="HA158" s="13"/>
      <c r="HB158" s="13"/>
      <c r="HC158" s="13"/>
      <c r="HD158" s="13"/>
      <c r="HE158" s="43"/>
      <c r="HF158" s="16"/>
      <c r="HG158" s="16"/>
      <c r="HH158" s="35"/>
      <c r="HI158" s="43"/>
      <c r="HJ158" s="13"/>
      <c r="HK158" s="13"/>
      <c r="HL158" s="13"/>
      <c r="HM158" s="13"/>
      <c r="HN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</row>
    <row r="159" spans="1:252" ht="15.75">
      <c r="A159" s="10">
        <v>1</v>
      </c>
      <c r="B159" s="30" t="s">
        <v>405</v>
      </c>
      <c r="C159" s="17" t="s">
        <v>403</v>
      </c>
      <c r="D159" s="22">
        <v>12</v>
      </c>
      <c r="E159" s="22">
        <v>30</v>
      </c>
      <c r="F159">
        <v>90</v>
      </c>
      <c r="G159" s="17">
        <f>'[1]Группа 1'!G44</f>
        <v>3.5</v>
      </c>
      <c r="CO159" s="43"/>
      <c r="CP159" s="16"/>
      <c r="CQ159" s="16"/>
      <c r="CR159" s="35"/>
      <c r="CS159" s="43"/>
      <c r="CT159" s="43"/>
      <c r="CU159" s="16"/>
      <c r="CV159" s="16"/>
      <c r="CW159" s="35"/>
      <c r="CX159" s="43"/>
      <c r="CY159" s="43"/>
      <c r="CZ159" s="16"/>
      <c r="DA159" s="16"/>
      <c r="DB159" s="35"/>
      <c r="DC159" s="43"/>
      <c r="DD159" s="17"/>
      <c r="DE159" s="22"/>
      <c r="DF159" s="22"/>
      <c r="DH159" s="17"/>
      <c r="DS159" s="17"/>
      <c r="DT159" s="22"/>
      <c r="DU159" s="22"/>
      <c r="DW159" s="17"/>
      <c r="DX159" s="17"/>
      <c r="DY159" s="22"/>
      <c r="DZ159" s="22"/>
      <c r="EB159" s="17"/>
      <c r="EC159" s="17"/>
      <c r="ED159" s="22"/>
      <c r="EE159" s="22"/>
      <c r="EG159" s="17"/>
      <c r="ER159" s="17"/>
      <c r="ES159" s="22"/>
      <c r="ET159" s="22"/>
      <c r="EV159" s="17"/>
      <c r="EW159" s="17"/>
      <c r="EX159" s="22"/>
      <c r="EY159" s="22"/>
      <c r="FA159" s="17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7"/>
      <c r="FM159" s="22"/>
      <c r="FN159" s="22"/>
      <c r="FO159" s="22"/>
      <c r="FP159" s="50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Z159" s="13"/>
      <c r="HA159" s="13"/>
      <c r="HB159" s="13"/>
      <c r="HC159" s="13"/>
      <c r="HD159" s="13"/>
      <c r="HE159" s="43"/>
      <c r="HF159" s="16"/>
      <c r="HG159" s="16"/>
      <c r="HH159" s="35"/>
      <c r="HI159" s="43"/>
      <c r="HJ159" s="13"/>
      <c r="HK159" s="13"/>
      <c r="HL159" s="13"/>
      <c r="HM159" s="13"/>
      <c r="HN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</row>
    <row r="160" spans="1:252" ht="15.75">
      <c r="A160" s="10">
        <v>1</v>
      </c>
      <c r="B160" s="30" t="s">
        <v>164</v>
      </c>
      <c r="W160" s="17" t="s">
        <v>90</v>
      </c>
      <c r="X160" s="22">
        <v>6</v>
      </c>
      <c r="Y160" s="22">
        <v>9</v>
      </c>
      <c r="Z160">
        <v>47</v>
      </c>
      <c r="AA160" s="17">
        <f>'[1]Группа 1'!V45</f>
        <v>2.5</v>
      </c>
      <c r="AB160" s="17"/>
      <c r="AC160" s="22"/>
      <c r="AD160" s="22"/>
      <c r="AF160" s="17"/>
      <c r="AG160" s="17"/>
      <c r="AH160" s="22"/>
      <c r="AI160" s="22"/>
      <c r="AK160" s="17"/>
      <c r="AL160" s="17"/>
      <c r="AM160" s="22"/>
      <c r="AN160" s="22"/>
      <c r="AP160" s="17"/>
      <c r="AQ160" s="17"/>
      <c r="AR160" s="22"/>
      <c r="AS160" s="22"/>
      <c r="AU160" s="17"/>
      <c r="AV160" s="17"/>
      <c r="AW160" s="22"/>
      <c r="AX160" s="22"/>
      <c r="AZ160" s="17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7"/>
      <c r="FM160" s="22"/>
      <c r="FN160" s="22"/>
      <c r="FO160" s="22"/>
      <c r="FP160" s="50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7"/>
      <c r="GV160" s="22"/>
      <c r="GW160" s="22"/>
      <c r="GY160" s="17"/>
      <c r="GZ160" s="13"/>
      <c r="HA160" s="13"/>
      <c r="HB160" s="13"/>
      <c r="HC160" s="13"/>
      <c r="HD160" s="13"/>
      <c r="HJ160" s="13"/>
      <c r="HK160" s="13"/>
      <c r="HL160" s="13"/>
      <c r="HM160" s="13"/>
      <c r="HN160" s="13"/>
      <c r="HO160" s="17"/>
      <c r="HP160" s="22"/>
      <c r="HQ160" s="22"/>
      <c r="HS160" s="17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</row>
    <row r="161" spans="1:252" ht="15.75">
      <c r="A161" s="10">
        <v>1</v>
      </c>
      <c r="B161" s="30" t="s">
        <v>72</v>
      </c>
      <c r="W161" s="17" t="s">
        <v>118</v>
      </c>
      <c r="X161" s="22">
        <v>5</v>
      </c>
      <c r="Y161" s="22">
        <v>13</v>
      </c>
      <c r="Z161" s="22">
        <v>146</v>
      </c>
      <c r="AA161" s="17">
        <f>'[1]Группа 1'!V46</f>
        <v>3.6</v>
      </c>
      <c r="AB161" s="17"/>
      <c r="AC161" s="22"/>
      <c r="AD161" s="22"/>
      <c r="AE161" s="22"/>
      <c r="AF161" s="17"/>
      <c r="AG161" s="17"/>
      <c r="AH161" s="22"/>
      <c r="AI161" s="22"/>
      <c r="AJ161" s="22"/>
      <c r="AK161" s="17"/>
      <c r="AL161" s="17"/>
      <c r="AM161" s="22"/>
      <c r="AN161" s="22"/>
      <c r="AO161" s="22"/>
      <c r="AP161" s="17"/>
      <c r="AQ161" s="17"/>
      <c r="AR161" s="22"/>
      <c r="AS161" s="22"/>
      <c r="AT161" s="22"/>
      <c r="AU161" s="17"/>
      <c r="AV161" s="17"/>
      <c r="AW161" s="22"/>
      <c r="AX161" s="22"/>
      <c r="AY161" s="22"/>
      <c r="AZ161" s="17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7"/>
      <c r="GV161" s="22"/>
      <c r="GW161" s="22"/>
      <c r="GX161" s="22"/>
      <c r="GY161" s="17"/>
      <c r="GZ161" s="13"/>
      <c r="HA161" s="13"/>
      <c r="HB161" s="13"/>
      <c r="HC161" s="13"/>
      <c r="HD161" s="13"/>
      <c r="HJ161" s="13"/>
      <c r="HK161" s="13"/>
      <c r="HL161" s="13"/>
      <c r="HM161" s="13"/>
      <c r="HN161" s="13"/>
      <c r="HO161" s="17"/>
      <c r="HP161" s="22"/>
      <c r="HQ161" s="22"/>
      <c r="HR161" s="22"/>
      <c r="HS161" s="17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</row>
    <row r="162" spans="1:252" ht="15.75">
      <c r="A162" s="10">
        <v>1</v>
      </c>
      <c r="B162" s="30" t="s">
        <v>270</v>
      </c>
      <c r="W162" s="17"/>
      <c r="X162" s="22"/>
      <c r="Y162" s="22"/>
      <c r="Z162" s="22"/>
      <c r="AA162" s="17"/>
      <c r="AB162" s="17"/>
      <c r="AC162" s="22"/>
      <c r="AD162" s="22"/>
      <c r="AE162" s="22"/>
      <c r="AF162" s="17"/>
      <c r="AG162" s="17"/>
      <c r="AH162" s="22"/>
      <c r="AI162" s="22"/>
      <c r="AJ162" s="22"/>
      <c r="AK162" s="17"/>
      <c r="AL162" s="17"/>
      <c r="AM162" s="22"/>
      <c r="AN162" s="22"/>
      <c r="AO162" s="22"/>
      <c r="AP162" s="17"/>
      <c r="AQ162" s="17"/>
      <c r="AR162" s="22"/>
      <c r="AS162" s="22"/>
      <c r="AT162" s="22"/>
      <c r="AU162" s="17"/>
      <c r="AV162" s="17"/>
      <c r="AW162" s="22"/>
      <c r="AX162" s="22"/>
      <c r="AY162" s="22"/>
      <c r="AZ162" s="17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7" t="s">
        <v>271</v>
      </c>
      <c r="FM162" s="22">
        <v>25</v>
      </c>
      <c r="FN162" s="22">
        <v>79</v>
      </c>
      <c r="FO162" s="13">
        <v>178</v>
      </c>
      <c r="FP162" s="50">
        <f>'[1]Группа 1'!DW47</f>
        <v>4.16</v>
      </c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7"/>
      <c r="GV162" s="22"/>
      <c r="GW162" s="22"/>
      <c r="GX162" s="22"/>
      <c r="GY162" s="17"/>
      <c r="GZ162" s="13"/>
      <c r="HA162" s="13"/>
      <c r="HB162" s="13"/>
      <c r="HC162" s="13"/>
      <c r="HD162" s="13"/>
      <c r="HJ162" s="13"/>
      <c r="HK162" s="13"/>
      <c r="HL162" s="13"/>
      <c r="HM162" s="13"/>
      <c r="HN162" s="13"/>
      <c r="HO162" s="17"/>
      <c r="HP162" s="22"/>
      <c r="HQ162" s="22"/>
      <c r="HR162" s="22"/>
      <c r="HS162" s="17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</row>
    <row r="163" spans="1:252" ht="15.75">
      <c r="A163" s="10">
        <v>2</v>
      </c>
      <c r="B163" s="30" t="s">
        <v>176</v>
      </c>
      <c r="C163" t="s">
        <v>177</v>
      </c>
      <c r="D163" s="22">
        <v>48</v>
      </c>
      <c r="E163" s="22">
        <v>75</v>
      </c>
      <c r="F163">
        <v>110</v>
      </c>
      <c r="G163" s="17">
        <f>'[1]Группа 2'!G26</f>
        <v>3.5625</v>
      </c>
      <c r="W163" t="s">
        <v>178</v>
      </c>
      <c r="X163" s="22">
        <v>14</v>
      </c>
      <c r="Y163" s="22">
        <v>20</v>
      </c>
      <c r="Z163" s="22">
        <v>117</v>
      </c>
      <c r="AA163" s="17">
        <f>'[1]Группа 2'!V24</f>
        <v>3.428571428571429</v>
      </c>
      <c r="AC163" s="22"/>
      <c r="AD163" s="22"/>
      <c r="AE163" s="22"/>
      <c r="AF163" s="17"/>
      <c r="AG163" t="s">
        <v>178</v>
      </c>
      <c r="AH163" s="22">
        <v>17</v>
      </c>
      <c r="AI163" s="22">
        <v>20</v>
      </c>
      <c r="AJ163" s="22">
        <v>23</v>
      </c>
      <c r="AK163" s="17">
        <f>'[1]Группа 2'!AA24</f>
        <v>3.1764705882352944</v>
      </c>
      <c r="AM163" s="22"/>
      <c r="AN163" s="22"/>
      <c r="AO163" s="22"/>
      <c r="AP163" s="17"/>
      <c r="AR163" s="22"/>
      <c r="AS163" s="22"/>
      <c r="AT163" s="22"/>
      <c r="AU163" s="17"/>
      <c r="AW163" s="22"/>
      <c r="AX163" s="22"/>
      <c r="AY163" s="22"/>
      <c r="AZ163" s="17"/>
      <c r="DD163" t="s">
        <v>179</v>
      </c>
      <c r="DE163" s="22">
        <v>7</v>
      </c>
      <c r="DF163" s="22">
        <v>7</v>
      </c>
      <c r="DG163">
        <v>36</v>
      </c>
      <c r="DH163" s="17">
        <f>'[1]Группа 2'!AK24</f>
        <v>3</v>
      </c>
      <c r="DI163" t="s">
        <v>16</v>
      </c>
      <c r="DJ163" s="22">
        <v>7</v>
      </c>
      <c r="DK163" s="22">
        <v>7</v>
      </c>
      <c r="DL163">
        <v>36</v>
      </c>
      <c r="DM163" s="17">
        <f>'[1]Группа 2'!AP24</f>
        <v>3</v>
      </c>
      <c r="DO163" s="22"/>
      <c r="DP163" s="22"/>
      <c r="DR163" s="17"/>
      <c r="DY163" s="22"/>
      <c r="DZ163" s="22"/>
      <c r="EB163" s="17"/>
      <c r="EC163" t="s">
        <v>16</v>
      </c>
      <c r="ED163" s="22">
        <v>7</v>
      </c>
      <c r="EE163" s="22">
        <v>7</v>
      </c>
      <c r="EF163">
        <v>36</v>
      </c>
      <c r="EG163" s="17">
        <f>'[1]Группа 2'!AU24</f>
        <v>3</v>
      </c>
      <c r="EH163" t="s">
        <v>16</v>
      </c>
      <c r="EI163" s="22">
        <v>7</v>
      </c>
      <c r="EJ163" s="22">
        <v>7</v>
      </c>
      <c r="EK163">
        <v>36</v>
      </c>
      <c r="EL163" s="17">
        <f>'[1]Группа 2'!AZ24</f>
        <v>3</v>
      </c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R163" s="22"/>
      <c r="FS163" s="22"/>
      <c r="FT163" s="13"/>
      <c r="FU163" s="50">
        <f>'[1]Группа 2'!BO24</f>
        <v>5.333333333333334</v>
      </c>
      <c r="FV163" t="s">
        <v>180</v>
      </c>
      <c r="FW163" s="22">
        <v>10</v>
      </c>
      <c r="FX163" s="22">
        <v>38</v>
      </c>
      <c r="FY163" s="13">
        <v>199</v>
      </c>
      <c r="FZ163" s="50">
        <f>'[1]Группа 2'!BT24</f>
        <v>5.8</v>
      </c>
      <c r="GA163" t="s">
        <v>181</v>
      </c>
      <c r="GB163" s="22">
        <v>38</v>
      </c>
      <c r="GC163" s="22">
        <v>64</v>
      </c>
      <c r="GD163" s="13">
        <v>68</v>
      </c>
      <c r="GE163" s="50">
        <f>'[1]Группа 2'!BY24</f>
        <v>3.6842105263157894</v>
      </c>
      <c r="GF163" s="13"/>
      <c r="GG163" s="13"/>
      <c r="GH163" s="13"/>
      <c r="GI163" s="13"/>
      <c r="GJ163" s="13"/>
      <c r="GK163" t="s">
        <v>181</v>
      </c>
      <c r="GL163" s="22">
        <v>55</v>
      </c>
      <c r="GM163" s="22">
        <v>64</v>
      </c>
      <c r="GN163" s="13">
        <v>33</v>
      </c>
      <c r="GO163" s="50">
        <f>'[1]Группа 2'!CI24</f>
        <v>3.1636363636363636</v>
      </c>
      <c r="GP163" s="13"/>
      <c r="GQ163" s="13"/>
      <c r="GR163" s="13"/>
      <c r="GS163" s="13"/>
      <c r="GT163" s="13"/>
      <c r="GV163" s="22"/>
      <c r="GW163" s="22"/>
      <c r="GX163" s="22"/>
      <c r="GY163" s="17"/>
      <c r="GZ163" t="s">
        <v>178</v>
      </c>
      <c r="HA163" s="22">
        <v>5</v>
      </c>
      <c r="HB163" s="22">
        <v>20</v>
      </c>
      <c r="HC163" s="13">
        <v>132</v>
      </c>
      <c r="HD163" s="50">
        <f>'[1]Группа 2'!CS24</f>
        <v>6</v>
      </c>
      <c r="HJ163" s="13"/>
      <c r="HK163" s="13"/>
      <c r="HL163" s="13"/>
      <c r="HM163" s="13"/>
      <c r="HN163" s="13"/>
      <c r="HP163" s="22"/>
      <c r="HQ163" s="22"/>
      <c r="HR163" s="22"/>
      <c r="HS163" s="17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</row>
    <row r="164" spans="1:252" ht="15.75">
      <c r="A164" s="10">
        <v>2</v>
      </c>
      <c r="B164" s="30" t="s">
        <v>176</v>
      </c>
      <c r="C164" t="s">
        <v>180</v>
      </c>
      <c r="D164" s="22">
        <v>28</v>
      </c>
      <c r="E164" s="22">
        <v>38</v>
      </c>
      <c r="F164">
        <v>110</v>
      </c>
      <c r="G164" s="17">
        <f>'[1]Группа 2'!G24</f>
        <v>3.357142857142857</v>
      </c>
      <c r="W164" t="s">
        <v>177</v>
      </c>
      <c r="X164" s="22">
        <v>53</v>
      </c>
      <c r="Y164" s="22">
        <v>75</v>
      </c>
      <c r="Z164" s="22">
        <v>117</v>
      </c>
      <c r="AA164" s="17">
        <f>'[1]Группа 2'!V26</f>
        <v>3.4150943396226414</v>
      </c>
      <c r="AC164" s="22"/>
      <c r="AD164" s="22"/>
      <c r="AE164" s="22"/>
      <c r="AF164" s="17"/>
      <c r="AG164" t="s">
        <v>182</v>
      </c>
      <c r="AH164" s="22">
        <v>7</v>
      </c>
      <c r="AI164" s="22">
        <v>11</v>
      </c>
      <c r="AJ164" s="22">
        <v>23</v>
      </c>
      <c r="AK164" s="17">
        <f>'[1]Группа 2'!AA25</f>
        <v>3.571428571428571</v>
      </c>
      <c r="AM164" s="22"/>
      <c r="AN164" s="22"/>
      <c r="AO164" s="22"/>
      <c r="AP164" s="17"/>
      <c r="AR164" s="22"/>
      <c r="AS164" s="22"/>
      <c r="AT164" s="22"/>
      <c r="AU164" s="17"/>
      <c r="AW164" s="22"/>
      <c r="AX164" s="22"/>
      <c r="AY164" s="22"/>
      <c r="AZ164" s="17"/>
      <c r="DD164" t="s">
        <v>183</v>
      </c>
      <c r="DE164" s="22">
        <v>3</v>
      </c>
      <c r="DF164" s="22">
        <v>3</v>
      </c>
      <c r="DG164">
        <v>36</v>
      </c>
      <c r="DH164" s="17">
        <f>'[1]Группа 2'!AK25</f>
        <v>3.1</v>
      </c>
      <c r="DI164" t="s">
        <v>16</v>
      </c>
      <c r="DJ164" s="22">
        <v>3</v>
      </c>
      <c r="DK164" s="22">
        <v>3</v>
      </c>
      <c r="DL164">
        <v>36</v>
      </c>
      <c r="DM164" s="17">
        <f>'[1]Группа 2'!AP25</f>
        <v>3.1</v>
      </c>
      <c r="DO164" s="22"/>
      <c r="DP164" s="22"/>
      <c r="DR164" s="17"/>
      <c r="DY164" s="22"/>
      <c r="DZ164" s="22"/>
      <c r="EB164" s="17"/>
      <c r="EC164" t="s">
        <v>16</v>
      </c>
      <c r="ED164" s="22">
        <v>3</v>
      </c>
      <c r="EE164" s="22">
        <v>3</v>
      </c>
      <c r="EF164">
        <v>36</v>
      </c>
      <c r="EG164" s="17">
        <f>'[1]Группа 2'!AU25</f>
        <v>3.1</v>
      </c>
      <c r="EH164" t="s">
        <v>16</v>
      </c>
      <c r="EI164" s="22">
        <v>3</v>
      </c>
      <c r="EJ164" s="22">
        <v>3</v>
      </c>
      <c r="EK164">
        <v>36</v>
      </c>
      <c r="EL164" s="17">
        <f>'[1]Группа 2'!AZ25</f>
        <v>3.1</v>
      </c>
      <c r="FB164" s="13"/>
      <c r="FC164" s="13"/>
      <c r="FD164" s="13"/>
      <c r="FE164" s="13"/>
      <c r="FF164" s="13"/>
      <c r="FG164" t="s">
        <v>178</v>
      </c>
      <c r="FH164" s="22">
        <v>4</v>
      </c>
      <c r="FI164" s="22">
        <v>20</v>
      </c>
      <c r="FJ164" s="13">
        <v>127</v>
      </c>
      <c r="FK164" s="50">
        <f>'[1]Группа 2'!BJ24</f>
        <v>7</v>
      </c>
      <c r="FL164" t="s">
        <v>178</v>
      </c>
      <c r="FM164" s="22">
        <v>6</v>
      </c>
      <c r="FN164" s="22">
        <v>20</v>
      </c>
      <c r="FO164" s="13">
        <v>157</v>
      </c>
      <c r="FP164" s="50">
        <f>'[1]Группа 2'!BO24</f>
        <v>5.333333333333334</v>
      </c>
      <c r="FQ164" s="13"/>
      <c r="FR164" s="13"/>
      <c r="FS164" s="13"/>
      <c r="FT164" s="13"/>
      <c r="FU164" s="13"/>
      <c r="FV164" s="35" t="s">
        <v>184</v>
      </c>
      <c r="FW164" s="16">
        <v>2</v>
      </c>
      <c r="FX164" s="16">
        <v>37</v>
      </c>
      <c r="FY164" s="35">
        <v>199</v>
      </c>
      <c r="FZ164" s="43">
        <f>'[1]Группа 2'!BT25</f>
        <v>24.2</v>
      </c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V164" s="22"/>
      <c r="GW164" s="22"/>
      <c r="GX164" s="22"/>
      <c r="GY164" s="17"/>
      <c r="GZ164" s="13"/>
      <c r="HA164" s="13"/>
      <c r="HB164" s="13"/>
      <c r="HC164" s="13"/>
      <c r="HD164" s="13"/>
      <c r="HJ164" s="13"/>
      <c r="HK164" s="13"/>
      <c r="HL164" s="13"/>
      <c r="HM164" s="13"/>
      <c r="HN164" s="13"/>
      <c r="HP164" s="22"/>
      <c r="HQ164" s="22"/>
      <c r="HR164" s="22"/>
      <c r="HS164" s="17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</row>
    <row r="165" spans="1:252" ht="15.75">
      <c r="A165" s="10">
        <v>2</v>
      </c>
      <c r="B165" s="30" t="s">
        <v>176</v>
      </c>
      <c r="W165" s="17"/>
      <c r="X165" s="22"/>
      <c r="Y165" s="22"/>
      <c r="Z165" s="22"/>
      <c r="AA165" s="17"/>
      <c r="AC165" s="22"/>
      <c r="AD165" s="22"/>
      <c r="AE165" s="22"/>
      <c r="AF165" s="17"/>
      <c r="AG165" t="s">
        <v>177</v>
      </c>
      <c r="AH165" s="22">
        <v>70</v>
      </c>
      <c r="AI165" s="22">
        <v>75</v>
      </c>
      <c r="AJ165" s="22">
        <v>23</v>
      </c>
      <c r="AK165" s="17">
        <f>'[1]Группа 2'!AA26</f>
        <v>3.071428571428571</v>
      </c>
      <c r="AM165" s="22"/>
      <c r="AN165" s="22"/>
      <c r="AO165" s="22"/>
      <c r="AP165" s="17"/>
      <c r="AR165" s="22"/>
      <c r="AS165" s="22"/>
      <c r="AT165" s="22"/>
      <c r="AU165" s="17"/>
      <c r="AW165" s="22"/>
      <c r="AX165" s="22"/>
      <c r="AY165" s="22"/>
      <c r="AZ165" s="17"/>
      <c r="DE165" s="22"/>
      <c r="DF165" s="22"/>
      <c r="DH165" s="17"/>
      <c r="DJ165" s="22"/>
      <c r="DK165" s="22"/>
      <c r="DM165" s="17"/>
      <c r="DO165" s="22"/>
      <c r="DP165" s="22"/>
      <c r="DR165" s="17"/>
      <c r="DY165" s="22"/>
      <c r="DZ165" s="22"/>
      <c r="EB165" s="17"/>
      <c r="ED165" s="22"/>
      <c r="EE165" s="22"/>
      <c r="EG165" s="17"/>
      <c r="EI165" s="22"/>
      <c r="EJ165" s="22"/>
      <c r="EL165" s="17"/>
      <c r="FB165" s="13"/>
      <c r="FC165" s="13"/>
      <c r="FD165" s="13"/>
      <c r="FE165" s="13"/>
      <c r="FF165" s="13"/>
      <c r="FG165" t="s">
        <v>177</v>
      </c>
      <c r="FH165" s="22">
        <v>28</v>
      </c>
      <c r="FI165" s="22">
        <v>75</v>
      </c>
      <c r="FJ165" s="42">
        <v>127</v>
      </c>
      <c r="FK165" s="46">
        <f>'[1]Группа 2'!BJ25</f>
        <v>4.678571428571429</v>
      </c>
      <c r="FM165" s="22"/>
      <c r="FN165" s="22"/>
      <c r="FO165" s="13"/>
      <c r="FP165" s="50"/>
      <c r="FQ165" s="13"/>
      <c r="FR165" s="13"/>
      <c r="FS165" s="13"/>
      <c r="FT165" s="13"/>
      <c r="FU165" s="13"/>
      <c r="FV165" t="s">
        <v>177</v>
      </c>
      <c r="FW165" s="22">
        <v>12</v>
      </c>
      <c r="FX165" s="22">
        <v>75</v>
      </c>
      <c r="FY165" s="42">
        <v>199</v>
      </c>
      <c r="FZ165" s="46">
        <f>'[1]Группа 2'!BT26</f>
        <v>8.25</v>
      </c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V165" s="22"/>
      <c r="GW165" s="22"/>
      <c r="GX165" s="22"/>
      <c r="GY165" s="17"/>
      <c r="GZ165" s="13"/>
      <c r="HA165" s="13"/>
      <c r="HB165" s="13"/>
      <c r="HC165" s="13"/>
      <c r="HD165" s="13"/>
      <c r="HJ165" s="13"/>
      <c r="HK165" s="13"/>
      <c r="HL165" s="13"/>
      <c r="HM165" s="13"/>
      <c r="HN165" s="13"/>
      <c r="HP165" s="22"/>
      <c r="HQ165" s="22"/>
      <c r="HR165" s="22"/>
      <c r="HS165" s="17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</row>
    <row r="166" spans="1:252" ht="15.75">
      <c r="A166" s="10">
        <v>1</v>
      </c>
      <c r="B166" s="30" t="s">
        <v>233</v>
      </c>
      <c r="W166" s="17" t="s">
        <v>132</v>
      </c>
      <c r="X166" s="22">
        <v>5</v>
      </c>
      <c r="Y166" s="22">
        <v>18</v>
      </c>
      <c r="Z166" s="22">
        <v>88</v>
      </c>
      <c r="AA166" s="17">
        <f>'[1]Группа 1'!V48</f>
        <v>4.6</v>
      </c>
      <c r="AB166" s="17"/>
      <c r="AC166" s="22"/>
      <c r="AD166" s="22"/>
      <c r="AE166" s="22"/>
      <c r="AF166" s="17"/>
      <c r="AG166" s="17"/>
      <c r="AH166" s="22"/>
      <c r="AI166" s="22"/>
      <c r="AJ166" s="22"/>
      <c r="AK166" s="17"/>
      <c r="AL166" s="17"/>
      <c r="AM166" s="22"/>
      <c r="AN166" s="22"/>
      <c r="AO166" s="22"/>
      <c r="AP166" s="17"/>
      <c r="AQ166" s="17"/>
      <c r="AR166" s="22"/>
      <c r="AS166" s="22"/>
      <c r="AT166" s="22"/>
      <c r="AU166" s="17"/>
      <c r="AV166" s="17"/>
      <c r="AW166" s="22"/>
      <c r="AX166" s="22"/>
      <c r="AY166" s="22"/>
      <c r="AZ166" s="17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7"/>
      <c r="GV166" s="22"/>
      <c r="GW166" s="22"/>
      <c r="GX166" s="22"/>
      <c r="GY166" s="17"/>
      <c r="GZ166" s="13"/>
      <c r="HA166" s="13"/>
      <c r="HB166" s="13"/>
      <c r="HC166" s="13"/>
      <c r="HD166" s="13"/>
      <c r="HJ166" s="13"/>
      <c r="HK166" s="13"/>
      <c r="HL166" s="13"/>
      <c r="HM166" s="13"/>
      <c r="HN166" s="13"/>
      <c r="HO166" s="17"/>
      <c r="HP166" s="22"/>
      <c r="HQ166" s="22"/>
      <c r="HR166" s="22"/>
      <c r="HS166" s="17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</row>
    <row r="167" spans="1:187" ht="15.75">
      <c r="A167" s="34">
        <v>3</v>
      </c>
      <c r="B167" s="29" t="s">
        <v>55</v>
      </c>
      <c r="FL167" t="s">
        <v>117</v>
      </c>
      <c r="FM167" s="22">
        <v>49</v>
      </c>
      <c r="FN167" s="22">
        <v>153</v>
      </c>
      <c r="FO167" s="22">
        <v>46</v>
      </c>
      <c r="FP167" s="17">
        <f>'[1]Группа 3'!DR60</f>
        <v>6.122448979591837</v>
      </c>
      <c r="FR167" s="22"/>
      <c r="FS167" s="22"/>
      <c r="FT167" s="22"/>
      <c r="FU167" s="17">
        <f>'[1]Группа 3'!DR60</f>
        <v>6.122448979591837</v>
      </c>
      <c r="FV167" t="s">
        <v>117</v>
      </c>
      <c r="FW167" s="22">
        <v>72</v>
      </c>
      <c r="FX167" s="22">
        <v>153</v>
      </c>
      <c r="FY167" s="22">
        <v>34</v>
      </c>
      <c r="FZ167" s="17">
        <f>'[1]Группа 3'!DW60</f>
        <v>5.125</v>
      </c>
      <c r="GA167" t="s">
        <v>117</v>
      </c>
      <c r="GB167" s="22">
        <v>95</v>
      </c>
      <c r="GC167" s="22">
        <v>153</v>
      </c>
      <c r="GD167" s="22">
        <v>23</v>
      </c>
      <c r="GE167" s="17">
        <f>'[1]Группа 3'!EB60</f>
        <v>4.610526315789474</v>
      </c>
    </row>
    <row r="168" spans="1:202" ht="15">
      <c r="A168" s="71">
        <v>3</v>
      </c>
      <c r="B168" s="29" t="s">
        <v>316</v>
      </c>
      <c r="EI168" s="22"/>
      <c r="EJ168" s="22"/>
      <c r="EK168" s="23"/>
      <c r="EL168" s="18"/>
      <c r="EX168" s="22"/>
      <c r="EY168" s="22"/>
      <c r="EZ168" s="23"/>
      <c r="FA168" s="18"/>
      <c r="FL168" t="s">
        <v>317</v>
      </c>
      <c r="FM168" s="22">
        <v>32</v>
      </c>
      <c r="FN168" s="22">
        <v>185</v>
      </c>
      <c r="FO168" s="22">
        <v>59</v>
      </c>
      <c r="FP168" s="18">
        <f>'[1]Группа 3'!DR61</f>
        <v>8.78125</v>
      </c>
      <c r="FV168" t="s">
        <v>317</v>
      </c>
      <c r="FW168" s="22">
        <v>41</v>
      </c>
      <c r="FX168" s="22">
        <v>185</v>
      </c>
      <c r="FY168" s="22">
        <v>50</v>
      </c>
      <c r="FZ168" s="18">
        <f>'[1]Группа 3'!DW61</f>
        <v>7.512195121951219</v>
      </c>
      <c r="GQ168" s="22"/>
      <c r="GR168" s="22"/>
      <c r="GT168" s="17"/>
    </row>
    <row r="169" spans="1:202" ht="15">
      <c r="A169" s="71">
        <v>3</v>
      </c>
      <c r="B169" s="29" t="s">
        <v>391</v>
      </c>
      <c r="EI169" s="22"/>
      <c r="EJ169" s="22"/>
      <c r="EK169" s="23"/>
      <c r="EL169" s="18"/>
      <c r="EX169" s="22"/>
      <c r="EY169" s="22"/>
      <c r="EZ169" s="23"/>
      <c r="FA169" s="18"/>
      <c r="FL169" t="s">
        <v>392</v>
      </c>
      <c r="FM169" s="22">
        <v>63</v>
      </c>
      <c r="FN169" s="22">
        <v>186</v>
      </c>
      <c r="FO169" s="22">
        <v>82</v>
      </c>
      <c r="FP169" s="18">
        <f>'[1]Группа 4'!BE17</f>
        <v>6.9523809523809526</v>
      </c>
      <c r="FV169" t="s">
        <v>393</v>
      </c>
      <c r="FW169" s="22">
        <v>27</v>
      </c>
      <c r="FX169" s="22">
        <v>143</v>
      </c>
      <c r="FY169" s="22">
        <v>58</v>
      </c>
      <c r="FZ169" s="18">
        <f>'[1]Группа 4'!BO17</f>
        <v>9.296296296296298</v>
      </c>
      <c r="GA169" t="s">
        <v>392</v>
      </c>
      <c r="GB169" s="22">
        <v>69</v>
      </c>
      <c r="GC169" s="22">
        <v>186</v>
      </c>
      <c r="GD169">
        <v>57</v>
      </c>
      <c r="GE169" s="17">
        <f>'[1]Группа 4'!BJ17</f>
        <v>6.695652173913043</v>
      </c>
      <c r="GP169" t="s">
        <v>393</v>
      </c>
      <c r="GQ169" s="22">
        <v>53</v>
      </c>
      <c r="GR169" s="22">
        <v>143</v>
      </c>
      <c r="GS169">
        <v>41</v>
      </c>
      <c r="GT169" s="17">
        <f>'[1]Группа 4'!BY17</f>
        <v>6.69811320754717</v>
      </c>
    </row>
    <row r="170" spans="1:187" ht="15.75">
      <c r="A170" s="34">
        <v>1</v>
      </c>
      <c r="B170" s="29" t="s">
        <v>186</v>
      </c>
      <c r="W170" s="17" t="s">
        <v>90</v>
      </c>
      <c r="X170" s="22">
        <v>20</v>
      </c>
      <c r="Y170" s="22">
        <v>47</v>
      </c>
      <c r="Z170" s="22">
        <v>158</v>
      </c>
      <c r="AA170" s="17">
        <f>'[1]Группа 1'!V49</f>
        <v>3.35</v>
      </c>
      <c r="FM170" s="22"/>
      <c r="FN170" s="22"/>
      <c r="FO170" s="22"/>
      <c r="FP170" s="17"/>
      <c r="FR170" s="22"/>
      <c r="FS170" s="22"/>
      <c r="FT170" s="22"/>
      <c r="FU170" s="17"/>
      <c r="FW170" s="22"/>
      <c r="FX170" s="22"/>
      <c r="FY170" s="22"/>
      <c r="FZ170" s="17"/>
      <c r="GB170" s="22"/>
      <c r="GC170" s="22"/>
      <c r="GD170" s="22"/>
      <c r="GE170" s="17"/>
    </row>
    <row r="171" spans="1:187" ht="15.75">
      <c r="A171" s="34">
        <v>1</v>
      </c>
      <c r="B171" s="29" t="s">
        <v>219</v>
      </c>
      <c r="W171" s="17" t="s">
        <v>220</v>
      </c>
      <c r="X171" s="22">
        <v>26</v>
      </c>
      <c r="Y171" s="22">
        <v>40</v>
      </c>
      <c r="Z171" s="22">
        <v>48</v>
      </c>
      <c r="AA171" s="17">
        <f>'[1]Группа 1'!V50</f>
        <v>2.5384615384615383</v>
      </c>
      <c r="FM171" s="22"/>
      <c r="FN171" s="22"/>
      <c r="FO171" s="22"/>
      <c r="FP171" s="17"/>
      <c r="FR171" s="22"/>
      <c r="FS171" s="22"/>
      <c r="FT171" s="22"/>
      <c r="FU171" s="17"/>
      <c r="FW171" s="22"/>
      <c r="FX171" s="22"/>
      <c r="FY171" s="22"/>
      <c r="FZ171" s="17"/>
      <c r="GB171" s="22"/>
      <c r="GC171" s="22"/>
      <c r="GD171" s="22"/>
      <c r="GE171" s="17"/>
    </row>
    <row r="172" spans="1:187" ht="15.75">
      <c r="A172" s="34">
        <v>1</v>
      </c>
      <c r="B172" s="29" t="s">
        <v>431</v>
      </c>
      <c r="W172" s="17" t="s">
        <v>220</v>
      </c>
      <c r="X172" s="22">
        <v>22</v>
      </c>
      <c r="Y172" s="22">
        <v>35</v>
      </c>
      <c r="Z172" s="22">
        <v>80</v>
      </c>
      <c r="AA172" s="17">
        <f>'[1]Группа 1'!V51</f>
        <v>2.590909090909091</v>
      </c>
      <c r="FM172" s="22"/>
      <c r="FN172" s="22"/>
      <c r="FO172" s="22"/>
      <c r="FP172" s="17"/>
      <c r="FR172" s="22"/>
      <c r="FS172" s="22"/>
      <c r="FT172" s="22"/>
      <c r="FU172" s="17"/>
      <c r="FW172" s="22"/>
      <c r="FX172" s="22"/>
      <c r="FY172" s="22"/>
      <c r="FZ172" s="17"/>
      <c r="GB172" s="22"/>
      <c r="GC172" s="22"/>
      <c r="GD172" s="22"/>
      <c r="GE172" s="17"/>
    </row>
    <row r="173" spans="1:202" ht="15.75">
      <c r="A173" s="34">
        <v>1</v>
      </c>
      <c r="B173" s="29" t="s">
        <v>421</v>
      </c>
      <c r="W173" s="17"/>
      <c r="X173" s="22"/>
      <c r="Y173" s="22"/>
      <c r="Z173" s="22"/>
      <c r="AA173" s="17"/>
      <c r="FM173" s="22"/>
      <c r="FN173" s="22"/>
      <c r="FO173" s="22"/>
      <c r="FP173" s="17"/>
      <c r="FR173" s="22"/>
      <c r="FS173" s="22"/>
      <c r="FT173" s="22"/>
      <c r="FU173" s="17"/>
      <c r="FW173" s="22"/>
      <c r="FX173" s="22"/>
      <c r="FY173" s="22"/>
      <c r="FZ173" s="17"/>
      <c r="GB173" s="22"/>
      <c r="GC173" s="22"/>
      <c r="GD173" s="22"/>
      <c r="GE173" s="17"/>
      <c r="GP173" s="17" t="s">
        <v>104</v>
      </c>
      <c r="GQ173" s="22">
        <v>18</v>
      </c>
      <c r="GR173" s="22">
        <v>29</v>
      </c>
      <c r="GS173">
        <v>98</v>
      </c>
      <c r="GT173" s="17">
        <f>'[1]Группа 1'!FA52</f>
        <v>2.611111111111111</v>
      </c>
    </row>
    <row r="174" spans="1:202" ht="15.75">
      <c r="A174" s="34">
        <v>1</v>
      </c>
      <c r="B174" s="29" t="s">
        <v>421</v>
      </c>
      <c r="W174" s="17"/>
      <c r="X174" s="22"/>
      <c r="Y174" s="22"/>
      <c r="Z174" s="22"/>
      <c r="AA174" s="17"/>
      <c r="FM174" s="22"/>
      <c r="FN174" s="22"/>
      <c r="FO174" s="22"/>
      <c r="FP174" s="17"/>
      <c r="FR174" s="22"/>
      <c r="FS174" s="22"/>
      <c r="FT174" s="22"/>
      <c r="FU174" s="17"/>
      <c r="FW174" s="22"/>
      <c r="FX174" s="22"/>
      <c r="FY174" s="22"/>
      <c r="FZ174" s="17"/>
      <c r="GB174" s="22"/>
      <c r="GC174" s="22"/>
      <c r="GD174" s="22"/>
      <c r="GE174" s="17"/>
      <c r="GP174" s="17" t="s">
        <v>117</v>
      </c>
      <c r="GQ174" s="22">
        <v>33</v>
      </c>
      <c r="GR174" s="22">
        <v>54</v>
      </c>
      <c r="GS174">
        <v>119</v>
      </c>
      <c r="GT174" s="17">
        <f>'[1]Группа 1'!FA53</f>
        <v>2.6363636363636367</v>
      </c>
    </row>
    <row r="175" spans="1:212" ht="15.75">
      <c r="A175" s="34">
        <v>5</v>
      </c>
      <c r="B175" s="29" t="s">
        <v>299</v>
      </c>
      <c r="R175" t="s">
        <v>204</v>
      </c>
      <c r="S175" s="22">
        <v>53</v>
      </c>
      <c r="T175" s="22">
        <v>59</v>
      </c>
      <c r="U175">
        <v>130</v>
      </c>
      <c r="V175" s="17">
        <f>'[1]Группа 5'!Q17</f>
        <v>6.113207547169811</v>
      </c>
      <c r="W175" s="17"/>
      <c r="X175" s="22"/>
      <c r="Y175" s="22"/>
      <c r="Z175" s="22"/>
      <c r="AA175" s="17"/>
      <c r="DD175" t="s">
        <v>300</v>
      </c>
      <c r="DE175" s="22">
        <v>7</v>
      </c>
      <c r="DF175" s="22">
        <v>7</v>
      </c>
      <c r="DG175">
        <v>79</v>
      </c>
      <c r="DH175" s="17">
        <f>'[1]Группа 5'!AF17</f>
        <v>6</v>
      </c>
      <c r="FL175" t="s">
        <v>301</v>
      </c>
      <c r="FM175" s="22">
        <v>27</v>
      </c>
      <c r="FN175" s="22">
        <v>42</v>
      </c>
      <c r="FO175" s="22">
        <v>185</v>
      </c>
      <c r="FP175" s="17">
        <f>'[1]Группа 5'!AK18</f>
        <v>6.555555555555555</v>
      </c>
      <c r="FR175" s="22"/>
      <c r="FS175" s="22"/>
      <c r="FT175" s="22"/>
      <c r="FU175" s="17"/>
      <c r="FW175" s="22"/>
      <c r="FX175" s="22"/>
      <c r="FY175" s="22"/>
      <c r="FZ175" s="17"/>
      <c r="GB175" s="22"/>
      <c r="GC175" s="22"/>
      <c r="GD175" s="22"/>
      <c r="GE175" s="17"/>
      <c r="GP175" t="s">
        <v>228</v>
      </c>
      <c r="GQ175" s="22">
        <v>36</v>
      </c>
      <c r="GR175" s="22">
        <v>62</v>
      </c>
      <c r="GS175">
        <v>601</v>
      </c>
      <c r="GT175" s="17">
        <f>'[1]Группа 5'!BE17</f>
        <v>6.722222222222222</v>
      </c>
      <c r="GZ175" t="s">
        <v>204</v>
      </c>
      <c r="HA175" s="22">
        <v>36</v>
      </c>
      <c r="HB175" s="22">
        <v>59</v>
      </c>
      <c r="HC175">
        <v>313</v>
      </c>
      <c r="HD175" s="17">
        <f>'[1]Группа 5'!BJ17</f>
        <v>6.638888888888889</v>
      </c>
    </row>
    <row r="176" spans="1:212" ht="15.75">
      <c r="A176" s="34">
        <v>5</v>
      </c>
      <c r="B176" s="29" t="s">
        <v>299</v>
      </c>
      <c r="S176" s="22"/>
      <c r="T176" s="22"/>
      <c r="V176" s="17"/>
      <c r="W176" s="17"/>
      <c r="X176" s="22"/>
      <c r="Y176" s="22"/>
      <c r="Z176" s="22"/>
      <c r="AA176" s="17"/>
      <c r="FL176" t="s">
        <v>302</v>
      </c>
      <c r="FM176" s="22">
        <v>42</v>
      </c>
      <c r="FN176" s="22">
        <v>86</v>
      </c>
      <c r="FO176" s="22">
        <v>207</v>
      </c>
      <c r="FP176" s="17">
        <f>'[1]Группа 5'!AK17</f>
        <v>7.0476190476190474</v>
      </c>
      <c r="FR176" s="22"/>
      <c r="FS176" s="22"/>
      <c r="FT176" s="22"/>
      <c r="FU176" s="17"/>
      <c r="FW176" s="22"/>
      <c r="FX176" s="22"/>
      <c r="FY176" s="22"/>
      <c r="FZ176" s="17"/>
      <c r="GB176" s="22"/>
      <c r="GC176" s="22"/>
      <c r="GD176" s="22"/>
      <c r="GE176" s="17"/>
      <c r="GQ176" s="22"/>
      <c r="GR176" s="22"/>
      <c r="GT176" s="17"/>
      <c r="HA176" s="22"/>
      <c r="HB176" s="22"/>
      <c r="HD176" s="17"/>
    </row>
    <row r="177" spans="1:212" ht="15.75">
      <c r="A177" s="34">
        <v>5</v>
      </c>
      <c r="B177" s="29" t="s">
        <v>315</v>
      </c>
      <c r="R177" t="s">
        <v>204</v>
      </c>
      <c r="S177" s="22">
        <v>64</v>
      </c>
      <c r="T177" s="22">
        <v>68</v>
      </c>
      <c r="U177">
        <v>68</v>
      </c>
      <c r="V177" s="17">
        <f>'[1]Группа 5'!Q19</f>
        <v>6.0625</v>
      </c>
      <c r="W177" s="17"/>
      <c r="X177" s="22"/>
      <c r="Y177" s="22"/>
      <c r="Z177" s="22"/>
      <c r="AA177" s="17"/>
      <c r="FM177" s="22"/>
      <c r="FN177" s="22"/>
      <c r="FO177" s="22"/>
      <c r="FP177" s="17"/>
      <c r="FR177" s="22"/>
      <c r="FS177" s="22"/>
      <c r="FT177" s="22"/>
      <c r="FU177" s="17"/>
      <c r="FW177" s="22"/>
      <c r="FX177" s="22"/>
      <c r="FY177" s="22"/>
      <c r="FZ177" s="17"/>
      <c r="GB177" s="22"/>
      <c r="GC177" s="22"/>
      <c r="GD177" s="22"/>
      <c r="GE177" s="17"/>
      <c r="GP177" t="s">
        <v>228</v>
      </c>
      <c r="GQ177" s="22">
        <v>48</v>
      </c>
      <c r="GR177" s="22">
        <v>65</v>
      </c>
      <c r="GS177">
        <v>529</v>
      </c>
      <c r="GT177" s="17">
        <f>'[1]Группа 5'!BE19</f>
        <v>6.354166666666667</v>
      </c>
      <c r="HA177" s="22"/>
      <c r="HB177" s="22"/>
      <c r="HD177" s="17"/>
    </row>
    <row r="178" spans="1:212" ht="15.75">
      <c r="A178" s="34">
        <v>1</v>
      </c>
      <c r="B178" s="29" t="s">
        <v>426</v>
      </c>
      <c r="S178" s="22"/>
      <c r="T178" s="22"/>
      <c r="V178" s="17"/>
      <c r="W178" s="17" t="s">
        <v>427</v>
      </c>
      <c r="X178" s="22">
        <v>8</v>
      </c>
      <c r="Y178" s="22">
        <v>17</v>
      </c>
      <c r="Z178" s="22">
        <v>128</v>
      </c>
      <c r="AA178" s="17">
        <f>'[1]Группа 1'!V54</f>
        <v>3.125</v>
      </c>
      <c r="FM178" s="22"/>
      <c r="FN178" s="22"/>
      <c r="FO178" s="22"/>
      <c r="FP178" s="17"/>
      <c r="FR178" s="22"/>
      <c r="FS178" s="22"/>
      <c r="FT178" s="22"/>
      <c r="FU178" s="17"/>
      <c r="FW178" s="22"/>
      <c r="FX178" s="22"/>
      <c r="FY178" s="22"/>
      <c r="FZ178" s="17"/>
      <c r="GB178" s="22"/>
      <c r="GC178" s="22"/>
      <c r="GD178" s="22"/>
      <c r="GE178" s="17"/>
      <c r="GQ178" s="22"/>
      <c r="GR178" s="22"/>
      <c r="GT178" s="17"/>
      <c r="HA178" s="22"/>
      <c r="HB178" s="22"/>
      <c r="HD178" s="17"/>
    </row>
    <row r="179" spans="1:187" ht="15.75">
      <c r="A179" s="34">
        <v>1</v>
      </c>
      <c r="B179" s="29" t="s">
        <v>278</v>
      </c>
      <c r="W179" s="17" t="s">
        <v>132</v>
      </c>
      <c r="X179" s="22">
        <v>11</v>
      </c>
      <c r="Y179" s="22">
        <v>25</v>
      </c>
      <c r="Z179" s="22">
        <v>122</v>
      </c>
      <c r="AA179" s="17">
        <f>'[1]Группа 1'!V55</f>
        <v>3.272727272727273</v>
      </c>
      <c r="FM179" s="22"/>
      <c r="FN179" s="22"/>
      <c r="FO179" s="22"/>
      <c r="FP179" s="17"/>
      <c r="FR179" s="22"/>
      <c r="FS179" s="22"/>
      <c r="FT179" s="22"/>
      <c r="FU179" s="17"/>
      <c r="FW179" s="22"/>
      <c r="FX179" s="22"/>
      <c r="FY179" s="22"/>
      <c r="FZ179" s="17"/>
      <c r="GB179" s="22"/>
      <c r="GC179" s="22"/>
      <c r="GD179" s="22"/>
      <c r="GE179" s="17"/>
    </row>
    <row r="180" spans="1:212" ht="15.75">
      <c r="A180" s="34">
        <v>2</v>
      </c>
      <c r="B180" s="29" t="s">
        <v>348</v>
      </c>
      <c r="C180" t="s">
        <v>298</v>
      </c>
      <c r="D180" s="22">
        <v>16</v>
      </c>
      <c r="E180" s="22">
        <v>18</v>
      </c>
      <c r="F180">
        <v>115</v>
      </c>
      <c r="G180" s="17">
        <f>'[1]Группа 2'!G27</f>
        <v>3.125</v>
      </c>
      <c r="W180" s="17"/>
      <c r="X180" s="22"/>
      <c r="Y180" s="22"/>
      <c r="Z180" s="22"/>
      <c r="AA180" s="17"/>
      <c r="FM180" s="22"/>
      <c r="FN180" s="22"/>
      <c r="FO180" s="22"/>
      <c r="FP180" s="17"/>
      <c r="FR180" s="22"/>
      <c r="FS180" s="22"/>
      <c r="FT180" s="22"/>
      <c r="FU180" s="17"/>
      <c r="FW180" s="22"/>
      <c r="FX180" s="22"/>
      <c r="FY180" s="22"/>
      <c r="FZ180" s="17"/>
      <c r="GB180" s="22"/>
      <c r="GC180" s="22"/>
      <c r="GD180" s="22"/>
      <c r="GE180" s="17"/>
      <c r="GP180" s="35" t="s">
        <v>297</v>
      </c>
      <c r="GQ180" s="16">
        <v>2</v>
      </c>
      <c r="GR180" s="16">
        <v>23</v>
      </c>
      <c r="GS180">
        <v>119</v>
      </c>
      <c r="GT180" s="17">
        <f>'[1]Группа 2'!CN27</f>
        <v>15.799999999999999</v>
      </c>
      <c r="GZ180" s="42" t="s">
        <v>297</v>
      </c>
      <c r="HA180" s="22">
        <v>13</v>
      </c>
      <c r="HB180" s="22">
        <v>23</v>
      </c>
      <c r="HC180">
        <v>73</v>
      </c>
      <c r="HD180" s="17">
        <f>'[1]Группа 2'!CS27</f>
        <v>3.769230769230769</v>
      </c>
    </row>
    <row r="181" spans="1:187" ht="15.75">
      <c r="A181" s="34">
        <v>1</v>
      </c>
      <c r="B181" s="29" t="s">
        <v>229</v>
      </c>
      <c r="C181" s="17" t="s">
        <v>201</v>
      </c>
      <c r="D181" s="22">
        <v>24</v>
      </c>
      <c r="E181" s="22">
        <v>34</v>
      </c>
      <c r="F181">
        <v>54</v>
      </c>
      <c r="G181" s="17">
        <f>'[1]Группа 1'!G56</f>
        <v>2.416666666666667</v>
      </c>
      <c r="H181" s="17"/>
      <c r="I181" s="22"/>
      <c r="J181" s="22"/>
      <c r="L181" s="17"/>
      <c r="M181" s="17" t="s">
        <v>201</v>
      </c>
      <c r="N181" s="22">
        <v>33</v>
      </c>
      <c r="O181" s="22">
        <v>34</v>
      </c>
      <c r="P181">
        <v>16</v>
      </c>
      <c r="Q181" s="17">
        <f>'[1]Группа 1'!Q56</f>
        <v>2.0303030303030303</v>
      </c>
      <c r="W181" s="17" t="s">
        <v>132</v>
      </c>
      <c r="X181" s="22">
        <v>10</v>
      </c>
      <c r="Y181" s="22">
        <v>42</v>
      </c>
      <c r="Z181" s="22">
        <v>117</v>
      </c>
      <c r="AA181" s="17">
        <f>'[1]Группа 1'!V56</f>
        <v>5.2</v>
      </c>
      <c r="BP181" s="17" t="s">
        <v>202</v>
      </c>
      <c r="BQ181" s="22">
        <v>13</v>
      </c>
      <c r="BR181" s="22">
        <v>23</v>
      </c>
      <c r="BS181">
        <v>50</v>
      </c>
      <c r="BT181" s="17">
        <f>'[1]Группа 1'!AU56</f>
        <v>2.769230769230769</v>
      </c>
      <c r="FL181" s="17" t="s">
        <v>132</v>
      </c>
      <c r="FM181" s="22">
        <v>36</v>
      </c>
      <c r="FN181" s="22">
        <v>42</v>
      </c>
      <c r="FO181" s="22">
        <v>33</v>
      </c>
      <c r="FP181" s="17">
        <f>'[1]Группа 1'!DW56</f>
        <v>2.166666666666667</v>
      </c>
      <c r="FR181" s="22"/>
      <c r="FS181" s="22"/>
      <c r="FT181" s="22"/>
      <c r="FU181" s="17"/>
      <c r="FW181" s="22"/>
      <c r="FX181" s="22"/>
      <c r="FY181" s="22"/>
      <c r="FZ181" s="17"/>
      <c r="GB181" s="22"/>
      <c r="GC181" s="22"/>
      <c r="GD181" s="22"/>
      <c r="GE181" s="17"/>
    </row>
    <row r="182" spans="1:187" ht="15.75">
      <c r="A182" s="34">
        <v>1</v>
      </c>
      <c r="B182" s="29" t="s">
        <v>217</v>
      </c>
      <c r="C182" s="17"/>
      <c r="D182" s="22"/>
      <c r="E182" s="22"/>
      <c r="G182" s="17"/>
      <c r="H182" s="17"/>
      <c r="I182" s="22"/>
      <c r="J182" s="22"/>
      <c r="L182" s="17"/>
      <c r="M182" s="17"/>
      <c r="N182" s="22"/>
      <c r="O182" s="22"/>
      <c r="Q182" s="17"/>
      <c r="W182" s="17" t="s">
        <v>218</v>
      </c>
      <c r="X182" s="22">
        <v>12</v>
      </c>
      <c r="Y182" s="22">
        <v>19</v>
      </c>
      <c r="Z182" s="22">
        <v>33</v>
      </c>
      <c r="AA182" s="17">
        <f>'[1]Группа 1'!V57</f>
        <v>2.583333333333333</v>
      </c>
      <c r="BP182" s="17"/>
      <c r="BQ182" s="22"/>
      <c r="BR182" s="22"/>
      <c r="BT182" s="17"/>
      <c r="FL182" s="17"/>
      <c r="FM182" s="22"/>
      <c r="FN182" s="22"/>
      <c r="FO182" s="22"/>
      <c r="FP182" s="17"/>
      <c r="FR182" s="22"/>
      <c r="FS182" s="22"/>
      <c r="FT182" s="22"/>
      <c r="FU182" s="17"/>
      <c r="FW182" s="22"/>
      <c r="FX182" s="22"/>
      <c r="FY182" s="22"/>
      <c r="FZ182" s="17"/>
      <c r="GB182" s="22"/>
      <c r="GC182" s="22"/>
      <c r="GD182" s="22"/>
      <c r="GE182" s="17"/>
    </row>
  </sheetData>
  <sheetProtection/>
  <hyperlinks>
    <hyperlink ref="B140" r:id="rId1" display="Молодёж.соревн.&quot;Золотая осень&quot; 2011"/>
    <hyperlink ref="B132" r:id="rId2" display="Пятый океан 2012"/>
    <hyperlink ref="B94" r:id="rId3" display="WAG 2012"/>
    <hyperlink ref="B93" r:id="rId4" display="WAE DX Contest SSB 2012"/>
    <hyperlink ref="B92" r:id="rId5" display="WAE DX Contest  CW 2012"/>
    <hyperlink ref="B138" r:id="rId6" display="Молодёж.соревн.&quot;Дружба&quot; 2012"/>
    <hyperlink ref="B88" r:id="rId7" display="Ukrainian DX Contest 2012"/>
    <hyperlink ref="B81" r:id="rId8" display="SAC  SSB 2012"/>
    <hyperlink ref="B29" r:id="rId9" display="CQ WW 160M SSB Contest 2012"/>
    <hyperlink ref="B59" r:id="rId10" display="Japan Int DX Contest 2012"/>
    <hyperlink ref="B50" r:id="rId11" display="EURO 2012 QSO Party HF"/>
    <hyperlink ref="B46" r:id="rId12" display="EPC PSK63 QSO Party 2012"/>
    <hyperlink ref="B27" r:id="rId13" display="CQ WW 160M Contest 2012"/>
    <hyperlink ref="B35" r:id="rId14" display="CQ WW WPX SSB Contest 2012"/>
    <hyperlink ref="B134" r:id="rId15" display="Минитест RCWC  2012"/>
    <hyperlink ref="B118" r:id="rId16" display="Кубок Николаева 2012"/>
    <hyperlink ref="B20" r:id="rId17" display="Arctica Cup Digital 2012"/>
    <hyperlink ref="B43" r:id="rId18" display="EA PSK63 Contest 2012"/>
    <hyperlink ref="B76" r:id="rId19" display="RSGB 21/28MHz Contest 2012"/>
    <hyperlink ref="B125" r:id="rId20" display="Кубок РФ по радиосвязи на УКВ 2012"/>
    <hyperlink ref="B95" r:id="rId21" display="Wake-Up! QRP Sprint 2012"/>
    <hyperlink ref="B96" r:id="rId22" display="Wake-Up! QRP Sprint 2012 дек"/>
    <hyperlink ref="B47" r:id="rId23" display="EPC Ukraine DX Contest 2012"/>
    <hyperlink ref="B167" r:id="rId24" display="УКВ &quot;Кубок им. Гагарина&quot; 2012"/>
    <hyperlink ref="B123" r:id="rId25" display="Кубок RCWC 4 Seasons 2013"/>
    <hyperlink ref="B66" r:id="rId26" display="OK DX RTTY Contest 2012"/>
    <hyperlink ref="B36" r:id="rId27" display="CQ WW WPX SSB Contest 2012"/>
    <hyperlink ref="B161" r:id="rId28" display="Служу Отечеству 2012"/>
    <hyperlink ref="B126" r:id="rId29" display="Кубок Урала 2012"/>
    <hyperlink ref="B53" r:id="rId30" display="IARU HF Championship 2012"/>
    <hyperlink ref="B34" r:id="rId31" display="CQ WW WPX CW Contest 2012"/>
    <hyperlink ref="B23" r:id="rId32" display="CQ M International DX Contest 2012"/>
    <hyperlink ref="B166" r:id="rId33" display="Сто шагов в небеса 2013"/>
    <hyperlink ref="B154" r:id="rId34" display="Первенство им. Ватутина 2012"/>
    <hyperlink ref="B151" r:id="rId35" display="Память 2012"/>
    <hyperlink ref="B14" r:id="rId36" display="All Asian DX Contest 2012 CW"/>
    <hyperlink ref="B15" r:id="rId37" display="All Asian DX Contest 2012 SSB"/>
    <hyperlink ref="B48" r:id="rId38" display="EPC WW DX 2013"/>
    <hyperlink ref="B148" r:id="rId39" display="Открытый Чемп. Астраханской обл 2013"/>
    <hyperlink ref="B124" r:id="rId40" display="Кубок СРР по цифровым видам связи 2012"/>
    <hyperlink ref="B91" r:id="rId41" display="WAEDC RTTY Contest 2012"/>
    <hyperlink ref="B116" r:id="rId42" display="Кубок Кожедуба 2012"/>
    <hyperlink ref="B80" r:id="rId43" display="Russian 160 Meter Contest 2012"/>
    <hyperlink ref="B90" r:id="rId44" display="UN DX Contest 2012"/>
    <hyperlink ref="B131" r:id="rId45" display="Минисоревн.в честь Дня защитника Отечества 2013"/>
    <hyperlink ref="B160" r:id="rId46" display="Самарские молодёжные р/соревнования 2012"/>
    <hyperlink ref="B110" r:id="rId47" display="КВ Первенство Тульской области 2013"/>
    <hyperlink ref="B97" r:id="rId48" display="YL-ARCK-YL 2013"/>
    <hyperlink ref="B146" r:id="rId49" display="Открытое Первенство клуба &quot;Волна&quot; 2013"/>
    <hyperlink ref="B105" r:id="rId50" display="Зимний URDA Contest 2013"/>
    <hyperlink ref="B163:B165" r:id="rId51" display="Союз клубов 2013"/>
    <hyperlink ref="B87" r:id="rId52" display="UA2 QSO Party 2012"/>
    <hyperlink ref="B136" r:id="rId53" display="Молодёжн.первенство РФ 2012"/>
    <hyperlink ref="B67" r:id="rId54" display="OK-OM  DX Contest 2012"/>
    <hyperlink ref="B61" r:id="rId55" display="LZ DX Contest 2012"/>
    <hyperlink ref="B62" r:id="rId56" display="Marconi Memorial Contest  HF 2012"/>
    <hyperlink ref="B181" r:id="rId57" display="&quot;Шестая рота&quot; 2013 (предв)"/>
    <hyperlink ref="B86" r:id="rId58" display="Stew Perry Topband Distance Chelleng 2012"/>
    <hyperlink ref="B82" r:id="rId59" display="SARTG WW RTTY Contest 2012"/>
    <hyperlink ref="B83" r:id="rId60" display="SCC RTTY Championship 2012"/>
    <hyperlink ref="B117" r:id="rId61" display="Кубок Кривбасса 2013"/>
    <hyperlink ref="B77" r:id="rId62" display="Russian WW PSK Contest 2013"/>
    <hyperlink ref="B44" r:id="rId63" display="EA PSK63 Contest 2013"/>
    <hyperlink ref="B111" r:id="rId64" display="Кубок Азнакаевского района 2013"/>
    <hyperlink ref="B85" r:id="rId65" display="SP DX RTTY Contest 2012"/>
    <hyperlink ref="B33" r:id="rId66" display="CQ WW VHF Contest 2012"/>
    <hyperlink ref="B19" r:id="rId67" display="ARCK Contest 2013"/>
    <hyperlink ref="B18" r:id="rId68" display="ARCK Contest 2013"/>
    <hyperlink ref="B17" r:id="rId69" display="ARCK Contest 2013"/>
    <hyperlink ref="B16" r:id="rId70" display="ARCK Contest 2013"/>
    <hyperlink ref="B130" r:id="rId71" display="Мемориал Фогеля 2012"/>
    <hyperlink ref="B129" r:id="rId72" display="Мемориал маршала Жукова 2012"/>
    <hyperlink ref="B108" r:id="rId73" display="Идёт охота на волков 2013"/>
    <hyperlink ref="B155" r:id="rId74" display="Первенство на кубок &quot;Казачок&quot; 2012"/>
    <hyperlink ref="B68" r:id="rId75" display="Old New Year (Старый Новый Год) Contest 2013"/>
    <hyperlink ref="B135" r:id="rId76" display="Моложеж.кубок А.С.Попова 2013"/>
    <hyperlink ref="B112" r:id="rId77" display="Кубок Арктики DIGITAL 2012"/>
    <hyperlink ref="B100" r:id="rId78" display="Весенний полярный спринт 2013"/>
    <hyperlink ref="B137" r:id="rId79" display="Молодёж.соревн.&quot;Весна-2013&quot;"/>
    <hyperlink ref="B51" r:id="rId80" display="GACW WWSA  CW DX Contest 2012"/>
    <hyperlink ref="B162" r:id="rId81" display="Соревнования памяти UA1DZ 2013"/>
    <hyperlink ref="B179" r:id="rId82" display="Чемпионат Удмуртии 2013"/>
    <hyperlink ref="B63" r:id="rId83" display="NAURYZ DX Contest 2013"/>
    <hyperlink ref="B157" r:id="rId84" display="Памяти адмирала Невельского 2013"/>
    <hyperlink ref="B127" r:id="rId85" display="Кубок Урала 2013"/>
    <hyperlink ref="B175" r:id="rId86" display="Чемпионат России PHONE 2013"/>
    <hyperlink ref="B176" r:id="rId87" display="Чемпионат России PHONE 2013"/>
    <hyperlink ref="B121" r:id="rId88" display="Кубок первого полёта 2013"/>
    <hyperlink ref="B75" r:id="rId89" display="REF Contest 2013"/>
    <hyperlink ref="B25" r:id="rId90" display="CQ MM DX Contest 2012"/>
  </hyperlinks>
  <printOptions/>
  <pageMargins left="0.75" right="0.75" top="1" bottom="1" header="0.5" footer="0.5"/>
  <pageSetup horizontalDpi="200" verticalDpi="200" orientation="landscape" paperSize="9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:Y7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8.375" style="0" customWidth="1"/>
    <col min="19" max="19" width="5.875" style="0" customWidth="1"/>
    <col min="20" max="20" width="5.25390625" style="0" customWidth="1"/>
    <col min="21" max="22" width="6.25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8.375" style="0" customWidth="1"/>
    <col min="34" max="34" width="5.875" style="0" customWidth="1"/>
    <col min="35" max="35" width="5.25390625" style="0" customWidth="1"/>
    <col min="36" max="37" width="6.25390625" style="0" customWidth="1"/>
    <col min="38" max="38" width="9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53" max="53" width="5.375" style="0" customWidth="1"/>
    <col min="55" max="55" width="5.00390625" style="0" customWidth="1"/>
  </cols>
  <sheetData>
    <row r="2" spans="1:47" s="2" customFormat="1" ht="15.75">
      <c r="A2" s="2" t="s">
        <v>4</v>
      </c>
      <c r="B2" s="1" t="s">
        <v>3</v>
      </c>
      <c r="C2" s="14" t="s">
        <v>37</v>
      </c>
      <c r="D2" s="41" t="s">
        <v>27</v>
      </c>
      <c r="E2" s="41" t="s">
        <v>25</v>
      </c>
      <c r="F2" s="41" t="s">
        <v>28</v>
      </c>
      <c r="G2" s="4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0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4" t="s">
        <v>17</v>
      </c>
      <c r="AC2" s="41" t="s">
        <v>27</v>
      </c>
      <c r="AD2" s="41" t="s">
        <v>25</v>
      </c>
      <c r="AE2" s="41" t="s">
        <v>28</v>
      </c>
      <c r="AF2" s="41" t="s">
        <v>26</v>
      </c>
      <c r="AG2" s="2" t="s">
        <v>18</v>
      </c>
      <c r="AH2" s="3" t="s">
        <v>27</v>
      </c>
      <c r="AI2" s="3" t="s">
        <v>25</v>
      </c>
      <c r="AJ2" s="3" t="s">
        <v>28</v>
      </c>
      <c r="AK2" s="3" t="s">
        <v>26</v>
      </c>
      <c r="AL2" s="14" t="s">
        <v>21</v>
      </c>
      <c r="AM2" s="41" t="s">
        <v>27</v>
      </c>
      <c r="AN2" s="41" t="s">
        <v>25</v>
      </c>
      <c r="AO2" s="41" t="s">
        <v>28</v>
      </c>
      <c r="AP2" s="41" t="s">
        <v>26</v>
      </c>
      <c r="AQ2" s="2" t="s">
        <v>7</v>
      </c>
      <c r="AR2" s="3" t="s">
        <v>27</v>
      </c>
      <c r="AS2" s="3" t="s">
        <v>25</v>
      </c>
      <c r="AT2" s="3" t="s">
        <v>28</v>
      </c>
      <c r="AU2" s="3" t="s">
        <v>26</v>
      </c>
    </row>
    <row r="3" spans="1:47" s="2" customFormat="1" ht="15.75">
      <c r="A3" s="2">
        <v>2</v>
      </c>
      <c r="B3" s="1" t="s">
        <v>61</v>
      </c>
      <c r="C3" t="s">
        <v>38</v>
      </c>
      <c r="D3" s="22">
        <v>29</v>
      </c>
      <c r="E3" s="22">
        <v>43</v>
      </c>
      <c r="F3" s="23">
        <v>1</v>
      </c>
      <c r="G3" s="18">
        <f>2+F3*(E3/D3)</f>
        <v>3.4827586206896552</v>
      </c>
      <c r="H3" t="s">
        <v>38</v>
      </c>
      <c r="I3" s="22">
        <v>42</v>
      </c>
      <c r="J3" s="22">
        <v>43</v>
      </c>
      <c r="K3" s="23">
        <v>1</v>
      </c>
      <c r="L3" s="18">
        <f>2+K3*(J3/I3)</f>
        <v>3.0238095238095237</v>
      </c>
      <c r="M3"/>
      <c r="N3" s="22"/>
      <c r="O3" s="22"/>
      <c r="P3" s="23"/>
      <c r="Q3" s="18"/>
      <c r="R3"/>
      <c r="S3" s="22"/>
      <c r="T3" s="22"/>
      <c r="U3" s="23"/>
      <c r="V3" s="18"/>
      <c r="W3" t="s">
        <v>38</v>
      </c>
      <c r="X3" s="22">
        <v>38</v>
      </c>
      <c r="Y3" s="22">
        <v>43</v>
      </c>
      <c r="Z3" s="23">
        <v>1</v>
      </c>
      <c r="AA3" s="18">
        <f>2+Z3*(Y3/X3)</f>
        <v>3.1315789473684212</v>
      </c>
      <c r="AB3"/>
      <c r="AC3" s="22"/>
      <c r="AD3" s="22"/>
      <c r="AE3" s="23"/>
      <c r="AF3" s="18"/>
      <c r="AG3"/>
      <c r="AH3" s="22"/>
      <c r="AI3" s="22"/>
      <c r="AJ3" s="23"/>
      <c r="AK3" s="18"/>
      <c r="AL3"/>
      <c r="AM3" s="22"/>
      <c r="AN3" s="22"/>
      <c r="AO3" s="23"/>
      <c r="AP3" s="18"/>
      <c r="AQ3"/>
      <c r="AR3" s="22"/>
      <c r="AS3" s="22"/>
      <c r="AT3" s="23"/>
      <c r="AU3" s="18"/>
    </row>
    <row r="4" spans="1:47" ht="15.75">
      <c r="A4" s="36">
        <v>2</v>
      </c>
      <c r="B4" s="1" t="s">
        <v>74</v>
      </c>
      <c r="W4" t="s">
        <v>75</v>
      </c>
      <c r="X4" s="22">
        <v>4</v>
      </c>
      <c r="Y4" s="22">
        <v>30</v>
      </c>
      <c r="Z4" s="23">
        <v>1</v>
      </c>
      <c r="AA4" s="18">
        <f>2+Z4*(Y4/X4)</f>
        <v>9.5</v>
      </c>
      <c r="AB4" t="s">
        <v>75</v>
      </c>
      <c r="AC4" s="22">
        <v>24</v>
      </c>
      <c r="AD4" s="22">
        <v>30</v>
      </c>
      <c r="AE4" s="23">
        <v>1</v>
      </c>
      <c r="AF4" s="18">
        <f>2+AE4*(AD4/AC4)</f>
        <v>3.25</v>
      </c>
      <c r="AQ4" t="s">
        <v>75</v>
      </c>
      <c r="AR4" s="22">
        <v>13</v>
      </c>
      <c r="AS4" s="22">
        <v>30</v>
      </c>
      <c r="AT4" s="23">
        <v>1</v>
      </c>
      <c r="AU4" s="18">
        <f>2+AT4*(AS4/AR4)</f>
        <v>4.3076923076923075</v>
      </c>
    </row>
    <row r="5" spans="1:42" ht="15">
      <c r="A5" s="36">
        <v>2</v>
      </c>
      <c r="B5" s="30" t="s">
        <v>46</v>
      </c>
      <c r="C5" t="s">
        <v>87</v>
      </c>
      <c r="D5" s="22">
        <v>59</v>
      </c>
      <c r="E5" s="22">
        <v>130</v>
      </c>
      <c r="F5" s="23">
        <v>1</v>
      </c>
      <c r="G5" s="18">
        <f>2+F5*(E5/D5)</f>
        <v>4.203389830508474</v>
      </c>
      <c r="H5" t="s">
        <v>87</v>
      </c>
      <c r="I5" s="22">
        <v>130</v>
      </c>
      <c r="J5" s="22">
        <v>130</v>
      </c>
      <c r="K5" s="23">
        <v>1</v>
      </c>
      <c r="L5" s="18">
        <f>2+K5*(J5/I5)</f>
        <v>3</v>
      </c>
      <c r="N5" s="22"/>
      <c r="O5" s="22"/>
      <c r="P5" s="23"/>
      <c r="Q5" s="18"/>
      <c r="R5" t="s">
        <v>87</v>
      </c>
      <c r="S5" s="22">
        <v>88</v>
      </c>
      <c r="T5" s="22">
        <v>130</v>
      </c>
      <c r="U5" s="23">
        <v>1</v>
      </c>
      <c r="V5" s="18">
        <f>2+U5*(T5/S5)</f>
        <v>3.4772727272727275</v>
      </c>
      <c r="AL5" t="s">
        <v>87</v>
      </c>
      <c r="AM5" s="22">
        <v>12</v>
      </c>
      <c r="AN5" s="22">
        <v>130</v>
      </c>
      <c r="AO5" s="23">
        <v>1</v>
      </c>
      <c r="AP5" s="18">
        <f>2+AO5*(AN5/AM5)</f>
        <v>12.833333333333334</v>
      </c>
    </row>
    <row r="6" spans="1:17" ht="15">
      <c r="A6" s="36">
        <v>2</v>
      </c>
      <c r="B6" s="30" t="s">
        <v>47</v>
      </c>
      <c r="M6" t="s">
        <v>87</v>
      </c>
      <c r="N6" s="22">
        <v>97</v>
      </c>
      <c r="O6" s="22">
        <v>130</v>
      </c>
      <c r="P6" s="23">
        <v>1</v>
      </c>
      <c r="Q6" s="18">
        <f>2+P6*(O6/N6)</f>
        <v>3.34020618556701</v>
      </c>
    </row>
    <row r="7" spans="1:37" ht="15">
      <c r="A7" s="36">
        <v>2</v>
      </c>
      <c r="B7" s="30" t="s">
        <v>49</v>
      </c>
      <c r="W7" t="s">
        <v>97</v>
      </c>
      <c r="X7" s="22">
        <v>142</v>
      </c>
      <c r="Y7" s="22">
        <v>268</v>
      </c>
      <c r="Z7" s="23">
        <v>1</v>
      </c>
      <c r="AA7" s="18">
        <f>2+Z7*(Y7/X7)</f>
        <v>3.887323943661972</v>
      </c>
      <c r="AG7" t="s">
        <v>96</v>
      </c>
      <c r="AH7" s="22">
        <v>9</v>
      </c>
      <c r="AI7" s="22">
        <v>65</v>
      </c>
      <c r="AJ7" s="23">
        <v>1</v>
      </c>
      <c r="AK7" s="18">
        <f>2+AJ7*(AI7/AH7)</f>
        <v>9.222222222222221</v>
      </c>
    </row>
    <row r="8" ht="15.75">
      <c r="A8" s="36"/>
    </row>
    <row r="9" ht="15.75">
      <c r="A9" s="36"/>
    </row>
    <row r="10" spans="2:43" ht="15.75">
      <c r="B10" s="1" t="s">
        <v>8</v>
      </c>
      <c r="C10">
        <f>COUNTA(C3:C8)</f>
        <v>2</v>
      </c>
      <c r="H10">
        <f>COUNTA(H3:H8)</f>
        <v>2</v>
      </c>
      <c r="M10">
        <f>COUNTA(M3:M8)</f>
        <v>1</v>
      </c>
      <c r="R10">
        <f>COUNTA(R3:R8)</f>
        <v>1</v>
      </c>
      <c r="W10">
        <f>COUNTA(W3:W8)</f>
        <v>3</v>
      </c>
      <c r="AB10">
        <f>COUNTA(AB3:AB8)</f>
        <v>1</v>
      </c>
      <c r="AG10">
        <f>COUNTA(AG3:AG8)</f>
        <v>1</v>
      </c>
      <c r="AL10">
        <f>COUNTA(AL3:AL8)</f>
        <v>1</v>
      </c>
      <c r="AQ10">
        <f>COUNTA(AQ3:AQ8)</f>
        <v>1</v>
      </c>
    </row>
    <row r="12" spans="2:47" ht="15.75">
      <c r="B12" s="1" t="s">
        <v>9</v>
      </c>
      <c r="G12" s="17">
        <f>SUM(G3:G11)</f>
        <v>7.686148451198129</v>
      </c>
      <c r="L12" s="17">
        <f>SUM(L3:L11)</f>
        <v>6.023809523809524</v>
      </c>
      <c r="Q12" s="17">
        <f>SUM(Q3:Q11)</f>
        <v>3.34020618556701</v>
      </c>
      <c r="V12" s="17">
        <f>SUM(V3:V11)</f>
        <v>3.4772727272727275</v>
      </c>
      <c r="AA12" s="17">
        <f>SUM(AA3:AA11)</f>
        <v>16.518902891030393</v>
      </c>
      <c r="AF12" s="17">
        <f>SUM(AF3:AF11)</f>
        <v>3.25</v>
      </c>
      <c r="AK12" s="17">
        <f>SUM(AK3:AK11)</f>
        <v>9.222222222222221</v>
      </c>
      <c r="AP12" s="17">
        <f>SUM(AP3:AP11)</f>
        <v>12.833333333333334</v>
      </c>
      <c r="AU12" s="17">
        <f>SUM(AU3:AU11)</f>
        <v>4.3076923076923075</v>
      </c>
    </row>
  </sheetData>
  <sheetProtection/>
  <hyperlinks>
    <hyperlink ref="B5" r:id="rId1" display="EPC PSK63 QSO Party 2012"/>
    <hyperlink ref="B6" r:id="rId2" display="EURO 2012 QSO Party HF"/>
    <hyperlink ref="B7" r:id="rId3" display="SAC  SSB 2012"/>
  </hyperlinks>
  <printOptions/>
  <pageMargins left="0.75" right="0.75" top="1" bottom="1" header="0.5" footer="0.5"/>
  <pageSetup horizontalDpi="200" verticalDpi="2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7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9" sqref="AZ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4" t="s">
        <v>37</v>
      </c>
      <c r="D2" s="41" t="s">
        <v>27</v>
      </c>
      <c r="E2" s="41" t="s">
        <v>25</v>
      </c>
      <c r="F2" s="41" t="s">
        <v>28</v>
      </c>
      <c r="G2" s="4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4" t="s">
        <v>17</v>
      </c>
      <c r="AC2" s="41" t="s">
        <v>27</v>
      </c>
      <c r="AD2" s="41" t="s">
        <v>25</v>
      </c>
      <c r="AE2" s="41" t="s">
        <v>28</v>
      </c>
      <c r="AF2" s="41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4" t="s">
        <v>21</v>
      </c>
      <c r="AR2" s="41" t="s">
        <v>27</v>
      </c>
      <c r="AS2" s="41" t="s">
        <v>25</v>
      </c>
      <c r="AT2" s="41" t="s">
        <v>28</v>
      </c>
      <c r="AU2" s="41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.75">
      <c r="A3" s="2">
        <v>3</v>
      </c>
      <c r="B3" s="1" t="s">
        <v>76</v>
      </c>
      <c r="C3"/>
      <c r="D3" s="22"/>
      <c r="E3" s="22"/>
      <c r="F3" s="23"/>
      <c r="G3" s="18"/>
      <c r="H3"/>
      <c r="I3" s="22"/>
      <c r="J3" s="22"/>
      <c r="K3" s="23"/>
      <c r="L3" s="18"/>
      <c r="M3"/>
      <c r="N3" s="22"/>
      <c r="O3" s="22"/>
      <c r="P3" s="23"/>
      <c r="Q3" s="18"/>
      <c r="R3"/>
      <c r="S3" s="22"/>
      <c r="T3" s="22"/>
      <c r="U3" s="23"/>
      <c r="V3" s="18"/>
      <c r="W3"/>
      <c r="X3" s="22"/>
      <c r="Y3" s="22"/>
      <c r="Z3" s="23"/>
      <c r="AA3" s="18"/>
      <c r="AB3" t="s">
        <v>34</v>
      </c>
      <c r="AC3" s="22">
        <v>38</v>
      </c>
      <c r="AD3" s="22">
        <v>54</v>
      </c>
      <c r="AE3" s="23">
        <v>1</v>
      </c>
      <c r="AF3" s="18">
        <f>3+AE3*(AD3/AC3)</f>
        <v>4.421052631578947</v>
      </c>
      <c r="AG3" t="s">
        <v>77</v>
      </c>
      <c r="AH3" s="22">
        <v>29</v>
      </c>
      <c r="AI3" s="22">
        <v>38</v>
      </c>
      <c r="AJ3" s="23">
        <v>1</v>
      </c>
      <c r="AK3" s="18">
        <f>3+AJ3*(AI3/AH3)</f>
        <v>4.310344827586206</v>
      </c>
      <c r="AL3" t="s">
        <v>34</v>
      </c>
      <c r="AM3" s="22">
        <v>25</v>
      </c>
      <c r="AN3" s="22">
        <v>54</v>
      </c>
      <c r="AO3" s="23">
        <v>1</v>
      </c>
      <c r="AP3" s="18">
        <f>3+AO3*(AN3/AM3)</f>
        <v>5.16</v>
      </c>
      <c r="AQ3"/>
      <c r="AR3" s="22"/>
      <c r="AS3" s="22"/>
      <c r="AT3" s="23"/>
      <c r="AU3" s="18"/>
      <c r="AV3"/>
      <c r="AW3" s="22"/>
      <c r="AX3" s="22"/>
      <c r="AY3" s="23"/>
      <c r="AZ3" s="18"/>
    </row>
    <row r="4" spans="1:42" ht="15.75">
      <c r="A4" s="2">
        <v>3</v>
      </c>
      <c r="B4" s="1" t="s">
        <v>80</v>
      </c>
      <c r="AL4" t="s">
        <v>79</v>
      </c>
      <c r="AM4" s="22">
        <v>11</v>
      </c>
      <c r="AN4" s="22">
        <v>18</v>
      </c>
      <c r="AO4" s="23">
        <v>1</v>
      </c>
      <c r="AP4" s="18">
        <f>3+AO4*(AN4/AM4)</f>
        <v>4.636363636363637</v>
      </c>
    </row>
    <row r="5" spans="1:22" ht="15.75">
      <c r="A5" s="36">
        <v>3</v>
      </c>
      <c r="B5" s="1" t="s">
        <v>62</v>
      </c>
      <c r="R5" t="s">
        <v>34</v>
      </c>
      <c r="S5" s="22">
        <v>38</v>
      </c>
      <c r="T5" s="22">
        <v>54</v>
      </c>
      <c r="U5" s="23">
        <v>1</v>
      </c>
      <c r="V5" s="18">
        <f>3+U5*(T5/S5)</f>
        <v>4.421052631578947</v>
      </c>
    </row>
    <row r="6" spans="1:27" ht="15">
      <c r="A6" s="36">
        <v>3</v>
      </c>
      <c r="B6" s="45" t="s">
        <v>67</v>
      </c>
      <c r="H6" t="s">
        <v>88</v>
      </c>
      <c r="I6" s="22">
        <v>157</v>
      </c>
      <c r="J6" s="22">
        <v>165</v>
      </c>
      <c r="K6" s="23">
        <v>1</v>
      </c>
      <c r="L6" s="18">
        <f>3+K6*(J6/I6)</f>
        <v>4.050955414012739</v>
      </c>
      <c r="N6" s="22"/>
      <c r="O6" s="22"/>
      <c r="P6" s="23"/>
      <c r="Q6" s="18"/>
      <c r="W6" t="s">
        <v>89</v>
      </c>
      <c r="X6" s="22">
        <v>90</v>
      </c>
      <c r="Y6" s="22">
        <v>191</v>
      </c>
      <c r="Z6" s="23">
        <v>1</v>
      </c>
      <c r="AA6" s="18">
        <f>3+Z6*(Y6/X6)</f>
        <v>5.122222222222222</v>
      </c>
    </row>
    <row r="7" spans="1:27" ht="15">
      <c r="A7" s="36">
        <v>3</v>
      </c>
      <c r="B7" s="30" t="s">
        <v>48</v>
      </c>
      <c r="M7" t="s">
        <v>93</v>
      </c>
      <c r="N7" s="22">
        <v>18</v>
      </c>
      <c r="O7" s="22">
        <v>19</v>
      </c>
      <c r="P7" s="23">
        <v>1</v>
      </c>
      <c r="Q7" s="18">
        <f>3+P7*(O7/N7)</f>
        <v>4.055555555555555</v>
      </c>
      <c r="W7" t="s">
        <v>93</v>
      </c>
      <c r="X7" s="22">
        <v>9</v>
      </c>
      <c r="Y7" s="22">
        <v>19</v>
      </c>
      <c r="Z7" s="23">
        <v>1</v>
      </c>
      <c r="AA7" s="18">
        <f>3+Z7*(Y7/X7)</f>
        <v>5.111111111111111</v>
      </c>
    </row>
    <row r="8" spans="1:47" ht="15">
      <c r="A8" s="36">
        <v>3</v>
      </c>
      <c r="B8" s="30" t="s">
        <v>71</v>
      </c>
      <c r="C8" t="s">
        <v>94</v>
      </c>
      <c r="D8" s="22">
        <v>122</v>
      </c>
      <c r="E8" s="22">
        <v>445</v>
      </c>
      <c r="F8" s="23">
        <v>1</v>
      </c>
      <c r="G8" s="18">
        <f>3+F8*(E8/D8)</f>
        <v>6.647540983606557</v>
      </c>
      <c r="H8" t="s">
        <v>94</v>
      </c>
      <c r="I8" s="22">
        <v>346</v>
      </c>
      <c r="J8" s="22">
        <v>445</v>
      </c>
      <c r="K8" s="23">
        <v>1</v>
      </c>
      <c r="L8" s="18">
        <f>3+K8*(J8/I8)</f>
        <v>4.286127167630058</v>
      </c>
      <c r="W8" t="s">
        <v>94</v>
      </c>
      <c r="X8" s="22">
        <v>91</v>
      </c>
      <c r="Y8" s="22">
        <v>445</v>
      </c>
      <c r="Z8" s="23">
        <v>1</v>
      </c>
      <c r="AA8" s="18">
        <f>3+Z8*(Y8/X8)</f>
        <v>7.8901098901098905</v>
      </c>
      <c r="AQ8" t="s">
        <v>94</v>
      </c>
      <c r="AR8" s="22">
        <v>39</v>
      </c>
      <c r="AS8" s="22">
        <v>445</v>
      </c>
      <c r="AT8" s="23">
        <v>1</v>
      </c>
      <c r="AU8" s="18">
        <f>3+AT8*(AS8/AR8)</f>
        <v>14.41025641025641</v>
      </c>
    </row>
    <row r="9" spans="1:52" ht="15">
      <c r="A9" s="36">
        <v>3</v>
      </c>
      <c r="B9" s="30" t="s">
        <v>64</v>
      </c>
      <c r="AV9" s="35" t="s">
        <v>95</v>
      </c>
      <c r="AW9" s="16">
        <v>2</v>
      </c>
      <c r="AX9" s="16">
        <v>14</v>
      </c>
      <c r="AY9" s="28">
        <v>1.2</v>
      </c>
      <c r="AZ9" s="21">
        <f>3+AY9*(AX9/AW9)</f>
        <v>11.4</v>
      </c>
    </row>
    <row r="10" spans="1:2" ht="15">
      <c r="A10" s="36"/>
      <c r="B10" s="30"/>
    </row>
    <row r="11" spans="1:2" ht="15">
      <c r="A11" s="36"/>
      <c r="B11" s="30"/>
    </row>
    <row r="12" spans="1:2" ht="15">
      <c r="A12" s="36"/>
      <c r="B12" s="30"/>
    </row>
    <row r="13" ht="15.75">
      <c r="A13" s="36"/>
    </row>
    <row r="14" ht="15.75">
      <c r="A14" s="36"/>
    </row>
    <row r="15" spans="2:48" ht="15.75">
      <c r="B15" s="1" t="s">
        <v>8</v>
      </c>
      <c r="C15">
        <f>COUNTA(C3:C13)</f>
        <v>1</v>
      </c>
      <c r="H15">
        <f>COUNTA(H3:H13)</f>
        <v>2</v>
      </c>
      <c r="M15">
        <f>COUNTA(M3:M13)</f>
        <v>1</v>
      </c>
      <c r="R15">
        <f>COUNTA(R3:R13)</f>
        <v>1</v>
      </c>
      <c r="W15">
        <f>COUNTA(W3:W13)</f>
        <v>3</v>
      </c>
      <c r="AB15">
        <f>COUNTA(AB3:AB13)</f>
        <v>1</v>
      </c>
      <c r="AG15">
        <f>COUNTA(AG3:AG13)</f>
        <v>1</v>
      </c>
      <c r="AL15">
        <f>COUNTA(AL3:AL13)</f>
        <v>2</v>
      </c>
      <c r="AQ15">
        <f>COUNTA(AQ3:AQ13)</f>
        <v>1</v>
      </c>
      <c r="AV15">
        <f>COUNTA(AV3:AV13)</f>
        <v>1</v>
      </c>
    </row>
    <row r="17" spans="2:52" ht="15.75">
      <c r="B17" s="1" t="s">
        <v>9</v>
      </c>
      <c r="G17" s="17">
        <f>SUM(G3:G16)</f>
        <v>6.647540983606557</v>
      </c>
      <c r="L17" s="17">
        <f>SUM(L3:L16)</f>
        <v>8.337082581642797</v>
      </c>
      <c r="Q17" s="17">
        <f>SUM(Q3:Q16)</f>
        <v>4.055555555555555</v>
      </c>
      <c r="V17" s="17">
        <f>SUM(V3:V16)</f>
        <v>4.421052631578947</v>
      </c>
      <c r="AA17" s="17">
        <f>SUM(AA3:AA16)</f>
        <v>18.123443223443225</v>
      </c>
      <c r="AF17" s="17">
        <f>SUM(AF3:AF16)</f>
        <v>4.421052631578947</v>
      </c>
      <c r="AK17" s="17">
        <f>SUM(AK3:AK16)</f>
        <v>4.310344827586206</v>
      </c>
      <c r="AP17" s="17">
        <f>SUM(AP3:AP16)</f>
        <v>9.796363636363637</v>
      </c>
      <c r="AU17" s="17">
        <f>SUM(AU3:AU16)</f>
        <v>14.41025641025641</v>
      </c>
      <c r="AZ17" s="17">
        <f>SUM(AZ3:AZ16)</f>
        <v>11.4</v>
      </c>
    </row>
  </sheetData>
  <sheetProtection/>
  <hyperlinks>
    <hyperlink ref="B6" r:id="rId1" display="EPC Ukraine DX Contest 2012"/>
    <hyperlink ref="B7" r:id="rId2" display="Japan Int DX Contest 2012"/>
    <hyperlink ref="B8" r:id="rId3" display="OK DX RTTY Contest 2012"/>
    <hyperlink ref="B9" r:id="rId4" display="RSGB 21/28MHz Contest 2012"/>
  </hyperlinks>
  <printOptions/>
  <pageMargins left="0.75" right="0.75" top="1" bottom="1" header="0.5" footer="0.5"/>
  <pageSetup horizontalDpi="200" verticalDpi="2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11"/>
  <sheetViews>
    <sheetView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16" sqref="BY16"/>
    </sheetView>
  </sheetViews>
  <sheetFormatPr defaultColWidth="9.00390625" defaultRowHeight="12.75"/>
  <cols>
    <col min="1" max="1" width="3.625" style="0" customWidth="1"/>
    <col min="2" max="2" width="26.25390625" style="1" customWidth="1"/>
    <col min="4" max="6" width="5.25390625" style="0" customWidth="1"/>
    <col min="7" max="7" width="7.75390625" style="1" customWidth="1"/>
    <col min="9" max="11" width="5.25390625" style="0" customWidth="1"/>
    <col min="12" max="12" width="7.75390625" style="1" customWidth="1"/>
    <col min="14" max="16" width="5.25390625" style="0" customWidth="1"/>
    <col min="17" max="17" width="7.75390625" style="1" customWidth="1"/>
    <col min="19" max="21" width="5.25390625" style="0" customWidth="1"/>
    <col min="22" max="22" width="7.75390625" style="1" customWidth="1"/>
    <col min="24" max="26" width="5.25390625" style="0" customWidth="1"/>
    <col min="27" max="27" width="7.75390625" style="1" customWidth="1"/>
    <col min="29" max="31" width="5.25390625" style="0" customWidth="1"/>
    <col min="32" max="32" width="7.75390625" style="1" customWidth="1"/>
    <col min="34" max="36" width="5.25390625" style="0" customWidth="1"/>
    <col min="37" max="37" width="7.75390625" style="1" customWidth="1"/>
    <col min="39" max="41" width="5.25390625" style="0" customWidth="1"/>
    <col min="42" max="42" width="7.75390625" style="1" customWidth="1"/>
    <col min="43" max="43" width="5.25390625" style="0" customWidth="1"/>
    <col min="44" max="45" width="7.75390625" style="1" customWidth="1"/>
    <col min="46" max="46" width="4.875" style="1" customWidth="1"/>
    <col min="47" max="47" width="4.625" style="1" customWidth="1"/>
    <col min="48" max="48" width="7.625" style="1" customWidth="1"/>
    <col min="49" max="49" width="5.75390625" style="1" customWidth="1"/>
    <col min="50" max="50" width="9.25390625" style="1" customWidth="1"/>
    <col min="51" max="51" width="4.875" style="1" customWidth="1"/>
    <col min="52" max="52" width="4.625" style="1" customWidth="1"/>
    <col min="53" max="53" width="4.25390625" style="1" customWidth="1"/>
    <col min="54" max="54" width="5.75390625" style="1" customWidth="1"/>
    <col min="55" max="55" width="9.25390625" style="1" customWidth="1"/>
    <col min="56" max="56" width="4.875" style="1" customWidth="1"/>
    <col min="57" max="57" width="4.625" style="1" customWidth="1"/>
    <col min="58" max="58" width="4.25390625" style="1" customWidth="1"/>
    <col min="59" max="59" width="5.75390625" style="1" customWidth="1"/>
    <col min="60" max="60" width="9.25390625" style="1" customWidth="1"/>
    <col min="61" max="61" width="4.875" style="1" customWidth="1"/>
    <col min="62" max="62" width="4.625" style="1" customWidth="1"/>
    <col min="63" max="63" width="4.25390625" style="1" customWidth="1"/>
    <col min="64" max="64" width="5.75390625" style="1" customWidth="1"/>
    <col min="65" max="65" width="7.75390625" style="1" customWidth="1"/>
    <col min="66" max="66" width="4.875" style="1" customWidth="1"/>
    <col min="67" max="67" width="4.625" style="1" customWidth="1"/>
    <col min="68" max="68" width="4.25390625" style="1" customWidth="1"/>
    <col min="69" max="69" width="5.75390625" style="1" customWidth="1"/>
    <col min="70" max="70" width="7.75390625" style="1" customWidth="1"/>
    <col min="71" max="71" width="4.875" style="1" customWidth="1"/>
    <col min="72" max="72" width="4.625" style="1" customWidth="1"/>
    <col min="73" max="73" width="4.25390625" style="1" customWidth="1"/>
    <col min="74" max="74" width="7.00390625" style="1" customWidth="1"/>
    <col min="75" max="75" width="8.625" style="0" customWidth="1"/>
    <col min="76" max="78" width="5.375" style="0" customWidth="1"/>
    <col min="79" max="79" width="6.00390625" style="0" customWidth="1"/>
    <col min="80" max="80" width="8.625" style="0" customWidth="1"/>
    <col min="81" max="82" width="5.375" style="0" customWidth="1"/>
    <col min="83" max="84" width="7.75390625" style="0" customWidth="1"/>
    <col min="85" max="85" width="7.875" style="0" customWidth="1"/>
    <col min="86" max="86" width="4.75390625" style="0" customWidth="1"/>
    <col min="87" max="87" width="4.625" style="0" customWidth="1"/>
    <col min="88" max="88" width="4.75390625" style="0" customWidth="1"/>
    <col min="89" max="89" width="6.00390625" style="0" customWidth="1"/>
    <col min="90" max="90" width="7.625" style="0" customWidth="1"/>
    <col min="91" max="92" width="5.625" style="0" customWidth="1"/>
    <col min="93" max="94" width="7.00390625" style="0" customWidth="1"/>
    <col min="95" max="95" width="9.375" style="0" customWidth="1"/>
    <col min="96" max="98" width="5.625" style="0" customWidth="1"/>
    <col min="99" max="99" width="10.25390625" style="0" customWidth="1"/>
    <col min="100" max="100" width="10.625" style="0" customWidth="1"/>
    <col min="101" max="102" width="4.625" style="0" customWidth="1"/>
    <col min="103" max="103" width="4.875" style="0" customWidth="1"/>
    <col min="104" max="104" width="6.25390625" style="0" customWidth="1"/>
    <col min="105" max="105" width="10.625" style="0" customWidth="1"/>
    <col min="106" max="107" width="4.625" style="0" customWidth="1"/>
    <col min="108" max="108" width="4.875" style="0" customWidth="1"/>
    <col min="109" max="109" width="6.25390625" style="0" customWidth="1"/>
    <col min="111" max="111" width="5.00390625" style="0" customWidth="1"/>
  </cols>
  <sheetData>
    <row r="2" spans="1:109" s="2" customFormat="1" ht="15">
      <c r="A2" s="2" t="s">
        <v>4</v>
      </c>
      <c r="B2" s="2" t="s">
        <v>3</v>
      </c>
      <c r="C2" s="19" t="s">
        <v>35</v>
      </c>
      <c r="D2" s="20" t="s">
        <v>27</v>
      </c>
      <c r="E2" s="20" t="s">
        <v>25</v>
      </c>
      <c r="F2" s="20" t="s">
        <v>28</v>
      </c>
      <c r="G2" s="20" t="s">
        <v>26</v>
      </c>
      <c r="H2" s="27" t="s">
        <v>37</v>
      </c>
      <c r="I2" s="20" t="s">
        <v>27</v>
      </c>
      <c r="J2" s="20" t="s">
        <v>25</v>
      </c>
      <c r="K2" s="20" t="s">
        <v>28</v>
      </c>
      <c r="L2" s="20" t="s">
        <v>26</v>
      </c>
      <c r="M2" s="27" t="s">
        <v>23</v>
      </c>
      <c r="N2" s="20" t="s">
        <v>27</v>
      </c>
      <c r="O2" s="20" t="s">
        <v>25</v>
      </c>
      <c r="P2" s="20" t="s">
        <v>28</v>
      </c>
      <c r="Q2" s="20" t="s">
        <v>26</v>
      </c>
      <c r="R2" s="19" t="s">
        <v>5</v>
      </c>
      <c r="S2" s="20" t="s">
        <v>27</v>
      </c>
      <c r="T2" s="20" t="s">
        <v>25</v>
      </c>
      <c r="U2" s="20" t="s">
        <v>28</v>
      </c>
      <c r="V2" s="20" t="s">
        <v>26</v>
      </c>
      <c r="W2" s="19" t="s">
        <v>0</v>
      </c>
      <c r="X2" s="20" t="s">
        <v>27</v>
      </c>
      <c r="Y2" s="20" t="s">
        <v>25</v>
      </c>
      <c r="Z2" s="20" t="s">
        <v>28</v>
      </c>
      <c r="AA2" s="20" t="s">
        <v>26</v>
      </c>
      <c r="AB2" s="19" t="s">
        <v>19</v>
      </c>
      <c r="AC2" s="20" t="s">
        <v>27</v>
      </c>
      <c r="AD2" s="20" t="s">
        <v>25</v>
      </c>
      <c r="AE2" s="20" t="s">
        <v>28</v>
      </c>
      <c r="AF2" s="20" t="s">
        <v>26</v>
      </c>
      <c r="AG2" s="19" t="s">
        <v>20</v>
      </c>
      <c r="AH2" s="20" t="s">
        <v>27</v>
      </c>
      <c r="AI2" s="20" t="s">
        <v>25</v>
      </c>
      <c r="AJ2" s="20" t="s">
        <v>28</v>
      </c>
      <c r="AK2" s="20" t="s">
        <v>26</v>
      </c>
      <c r="AL2" s="19" t="s">
        <v>32</v>
      </c>
      <c r="AM2" s="20" t="s">
        <v>27</v>
      </c>
      <c r="AN2" s="20" t="s">
        <v>25</v>
      </c>
      <c r="AO2" s="20" t="s">
        <v>28</v>
      </c>
      <c r="AP2" s="20" t="s">
        <v>26</v>
      </c>
      <c r="AQ2" s="20" t="s">
        <v>28</v>
      </c>
      <c r="AR2" s="20" t="s">
        <v>26</v>
      </c>
      <c r="AS2" s="27" t="s">
        <v>6</v>
      </c>
      <c r="AT2" s="47" t="s">
        <v>27</v>
      </c>
      <c r="AU2" s="47" t="s">
        <v>25</v>
      </c>
      <c r="AV2" s="47" t="s">
        <v>28</v>
      </c>
      <c r="AW2" s="47" t="s">
        <v>26</v>
      </c>
      <c r="AX2" s="27" t="s">
        <v>16</v>
      </c>
      <c r="AY2" s="47" t="s">
        <v>27</v>
      </c>
      <c r="AZ2" s="47" t="s">
        <v>25</v>
      </c>
      <c r="BA2" s="47" t="s">
        <v>28</v>
      </c>
      <c r="BB2" s="47" t="s">
        <v>26</v>
      </c>
      <c r="BC2" s="27" t="s">
        <v>42</v>
      </c>
      <c r="BD2" s="47" t="s">
        <v>27</v>
      </c>
      <c r="BE2" s="47" t="s">
        <v>25</v>
      </c>
      <c r="BF2" s="47" t="s">
        <v>28</v>
      </c>
      <c r="BG2" s="47" t="s">
        <v>26</v>
      </c>
      <c r="BH2" s="27" t="s">
        <v>39</v>
      </c>
      <c r="BI2" s="47" t="s">
        <v>27</v>
      </c>
      <c r="BJ2" s="47" t="s">
        <v>25</v>
      </c>
      <c r="BK2" s="47" t="s">
        <v>28</v>
      </c>
      <c r="BL2" s="47" t="s">
        <v>26</v>
      </c>
      <c r="BM2" s="19" t="s">
        <v>33</v>
      </c>
      <c r="BN2" s="20" t="s">
        <v>27</v>
      </c>
      <c r="BO2" s="20" t="s">
        <v>25</v>
      </c>
      <c r="BP2" s="20" t="s">
        <v>28</v>
      </c>
      <c r="BQ2" s="20" t="s">
        <v>26</v>
      </c>
      <c r="BR2" s="19" t="s">
        <v>14</v>
      </c>
      <c r="BS2" s="20" t="s">
        <v>27</v>
      </c>
      <c r="BT2" s="20" t="s">
        <v>25</v>
      </c>
      <c r="BU2" s="20" t="s">
        <v>28</v>
      </c>
      <c r="BV2" s="20" t="s">
        <v>26</v>
      </c>
      <c r="BW2" s="27" t="s">
        <v>17</v>
      </c>
      <c r="BX2" s="20" t="s">
        <v>27</v>
      </c>
      <c r="BY2" s="20" t="s">
        <v>25</v>
      </c>
      <c r="BZ2" s="20" t="s">
        <v>28</v>
      </c>
      <c r="CA2" s="20" t="s">
        <v>26</v>
      </c>
      <c r="CB2" s="19" t="s">
        <v>22</v>
      </c>
      <c r="CC2" s="20" t="s">
        <v>27</v>
      </c>
      <c r="CD2" s="20" t="s">
        <v>25</v>
      </c>
      <c r="CE2" s="20" t="s">
        <v>28</v>
      </c>
      <c r="CF2" s="20" t="s">
        <v>26</v>
      </c>
      <c r="CG2" s="19" t="s">
        <v>1</v>
      </c>
      <c r="CH2" s="20" t="s">
        <v>27</v>
      </c>
      <c r="CI2" s="20" t="s">
        <v>25</v>
      </c>
      <c r="CJ2" s="20" t="s">
        <v>28</v>
      </c>
      <c r="CK2" s="20" t="s">
        <v>26</v>
      </c>
      <c r="CL2" s="19" t="s">
        <v>18</v>
      </c>
      <c r="CM2" s="20" t="s">
        <v>27</v>
      </c>
      <c r="CN2" s="20" t="s">
        <v>25</v>
      </c>
      <c r="CO2" s="20" t="s">
        <v>28</v>
      </c>
      <c r="CP2" s="20" t="s">
        <v>26</v>
      </c>
      <c r="CQ2" s="27" t="s">
        <v>21</v>
      </c>
      <c r="CR2" s="47" t="s">
        <v>27</v>
      </c>
      <c r="CS2" s="47" t="s">
        <v>25</v>
      </c>
      <c r="CT2" s="47" t="s">
        <v>28</v>
      </c>
      <c r="CU2" s="47" t="s">
        <v>26</v>
      </c>
      <c r="CV2" s="27" t="s">
        <v>2</v>
      </c>
      <c r="CW2" s="47" t="s">
        <v>27</v>
      </c>
      <c r="CX2" s="47" t="s">
        <v>25</v>
      </c>
      <c r="CY2" s="47" t="s">
        <v>28</v>
      </c>
      <c r="CZ2" s="47" t="s">
        <v>26</v>
      </c>
      <c r="DA2" s="19" t="s">
        <v>7</v>
      </c>
      <c r="DB2" s="20" t="s">
        <v>27</v>
      </c>
      <c r="DC2" s="20" t="s">
        <v>25</v>
      </c>
      <c r="DD2" s="20" t="s">
        <v>28</v>
      </c>
      <c r="DE2" s="20" t="s">
        <v>26</v>
      </c>
    </row>
    <row r="3" spans="1:109" ht="15">
      <c r="A3">
        <v>4</v>
      </c>
      <c r="B3" s="30" t="s">
        <v>51</v>
      </c>
      <c r="C3" s="27"/>
      <c r="D3" s="16"/>
      <c r="E3" s="16"/>
      <c r="F3" s="28"/>
      <c r="G3" s="21"/>
      <c r="H3" s="27"/>
      <c r="I3" s="16"/>
      <c r="J3" s="16"/>
      <c r="K3" s="28"/>
      <c r="L3" s="21"/>
      <c r="M3" s="27"/>
      <c r="N3" s="16"/>
      <c r="O3" s="16"/>
      <c r="P3" s="28"/>
      <c r="Q3" s="21"/>
      <c r="R3" s="27"/>
      <c r="S3" s="16"/>
      <c r="T3" s="16"/>
      <c r="U3" s="28"/>
      <c r="V3" s="21"/>
      <c r="W3" s="27"/>
      <c r="X3" s="16"/>
      <c r="Y3" s="16"/>
      <c r="Z3" s="28"/>
      <c r="AA3" s="21"/>
      <c r="AB3" s="27"/>
      <c r="AC3" s="16"/>
      <c r="AD3" s="16"/>
      <c r="AE3" s="28"/>
      <c r="AF3" s="21"/>
      <c r="AG3" s="27"/>
      <c r="AH3" s="16"/>
      <c r="AI3" s="16"/>
      <c r="AJ3" s="28"/>
      <c r="AK3" s="21"/>
      <c r="AL3" s="27"/>
      <c r="AM3" s="16"/>
      <c r="AN3" s="16"/>
      <c r="AO3" s="28"/>
      <c r="AP3" s="21"/>
      <c r="AQ3" s="28"/>
      <c r="AR3" s="21"/>
      <c r="AS3" s="18" t="s">
        <v>99</v>
      </c>
      <c r="AT3" s="22">
        <v>12</v>
      </c>
      <c r="AU3" s="22">
        <v>48</v>
      </c>
      <c r="AV3" s="23">
        <v>1</v>
      </c>
      <c r="AW3" s="18">
        <f>4+AV3*(AU3/AT3)</f>
        <v>8</v>
      </c>
      <c r="AX3" s="27"/>
      <c r="AY3" s="16"/>
      <c r="AZ3" s="16"/>
      <c r="BA3" s="28"/>
      <c r="BB3" s="21"/>
      <c r="BC3" s="27"/>
      <c r="BD3" s="16"/>
      <c r="BE3" s="16"/>
      <c r="BF3" s="28"/>
      <c r="BG3" s="21"/>
      <c r="BH3" s="27"/>
      <c r="BI3" s="16"/>
      <c r="BJ3" s="16"/>
      <c r="BK3" s="28"/>
      <c r="BL3" s="21"/>
      <c r="BM3" s="27"/>
      <c r="BN3" s="16"/>
      <c r="BO3" s="16"/>
      <c r="BP3" s="28"/>
      <c r="BQ3" s="21"/>
      <c r="BR3" s="27"/>
      <c r="BS3" s="16"/>
      <c r="BT3" s="16"/>
      <c r="BU3" s="28"/>
      <c r="BV3" s="21"/>
      <c r="CB3" s="18" t="s">
        <v>99</v>
      </c>
      <c r="CC3" s="22">
        <v>14</v>
      </c>
      <c r="CD3" s="22">
        <v>48</v>
      </c>
      <c r="CE3" s="23">
        <v>1</v>
      </c>
      <c r="CF3" s="18">
        <f>4+CE3*(CD3/CC3)</f>
        <v>7.428571428571429</v>
      </c>
      <c r="CG3" s="19"/>
      <c r="CH3" s="22"/>
      <c r="CI3" s="22"/>
      <c r="CJ3" s="23"/>
      <c r="CK3" s="18"/>
      <c r="CL3" s="18" t="s">
        <v>99</v>
      </c>
      <c r="CM3" s="22">
        <v>35</v>
      </c>
      <c r="CN3" s="22">
        <v>48</v>
      </c>
      <c r="CO3" s="23">
        <v>1</v>
      </c>
      <c r="CP3" s="18">
        <f>4+CO3*(CN3/CM3)</f>
        <v>5.371428571428572</v>
      </c>
      <c r="CQ3" s="19"/>
      <c r="CR3" s="22"/>
      <c r="CS3" s="22"/>
      <c r="CT3" s="23"/>
      <c r="CU3" s="18"/>
      <c r="CV3" s="19"/>
      <c r="CW3" s="22"/>
      <c r="CX3" s="22"/>
      <c r="CY3" s="23"/>
      <c r="CZ3" s="18"/>
      <c r="DA3" s="19"/>
      <c r="DB3" s="22"/>
      <c r="DC3" s="22"/>
      <c r="DD3" s="23"/>
      <c r="DE3" s="18"/>
    </row>
    <row r="4" spans="1:109" ht="15">
      <c r="A4">
        <v>4</v>
      </c>
      <c r="B4" s="30" t="s">
        <v>52</v>
      </c>
      <c r="C4" s="27"/>
      <c r="D4" s="16"/>
      <c r="E4" s="16"/>
      <c r="F4" s="28"/>
      <c r="G4" s="21"/>
      <c r="H4" s="27"/>
      <c r="I4" s="16"/>
      <c r="J4" s="16"/>
      <c r="K4" s="28"/>
      <c r="L4" s="21"/>
      <c r="M4" s="27"/>
      <c r="N4" s="16"/>
      <c r="O4" s="16"/>
      <c r="P4" s="28"/>
      <c r="Q4" s="21"/>
      <c r="R4" s="27"/>
      <c r="S4" s="16"/>
      <c r="T4" s="16"/>
      <c r="U4" s="28"/>
      <c r="V4" s="21"/>
      <c r="W4" s="27"/>
      <c r="X4" s="16"/>
      <c r="Y4" s="16"/>
      <c r="Z4" s="28"/>
      <c r="AA4" s="21"/>
      <c r="AB4" s="27"/>
      <c r="AC4" s="16"/>
      <c r="AD4" s="16"/>
      <c r="AE4" s="28"/>
      <c r="AF4" s="21"/>
      <c r="AG4" s="27"/>
      <c r="AH4" s="16"/>
      <c r="AI4" s="16"/>
      <c r="AJ4" s="28"/>
      <c r="AK4" s="21"/>
      <c r="AL4" s="27"/>
      <c r="AM4" s="16"/>
      <c r="AN4" s="16"/>
      <c r="AO4" s="28"/>
      <c r="AP4" s="21"/>
      <c r="AQ4" s="28"/>
      <c r="AR4" s="21"/>
      <c r="AS4" s="18"/>
      <c r="AT4" s="22"/>
      <c r="AU4" s="22"/>
      <c r="AV4" s="23"/>
      <c r="AW4" s="18"/>
      <c r="AX4" s="27"/>
      <c r="AY4" s="16"/>
      <c r="AZ4" s="16"/>
      <c r="BA4" s="28"/>
      <c r="BB4" s="21"/>
      <c r="BC4" s="27"/>
      <c r="BD4" s="16"/>
      <c r="BE4" s="16"/>
      <c r="BF4" s="28"/>
      <c r="BG4" s="21"/>
      <c r="BH4" s="27"/>
      <c r="BI4" s="16"/>
      <c r="BJ4" s="16"/>
      <c r="BK4" s="28"/>
      <c r="BL4" s="21"/>
      <c r="BM4" s="27"/>
      <c r="BN4" s="16"/>
      <c r="BO4" s="16"/>
      <c r="BP4" s="28"/>
      <c r="BQ4" s="21"/>
      <c r="BR4" s="27"/>
      <c r="BS4" s="16"/>
      <c r="BT4" s="16"/>
      <c r="BU4" s="28"/>
      <c r="BV4" s="21"/>
      <c r="BW4" s="18" t="s">
        <v>99</v>
      </c>
      <c r="BX4" s="22">
        <v>16</v>
      </c>
      <c r="BY4" s="22">
        <v>19</v>
      </c>
      <c r="BZ4" s="23">
        <v>1</v>
      </c>
      <c r="CA4" s="18">
        <f>4+BZ4*(BY4/BX4)</f>
        <v>5.1875</v>
      </c>
      <c r="CB4" s="18"/>
      <c r="CC4" s="22"/>
      <c r="CD4" s="22"/>
      <c r="CE4" s="23"/>
      <c r="CF4" s="18"/>
      <c r="CG4" s="19"/>
      <c r="CH4" s="22"/>
      <c r="CI4" s="22"/>
      <c r="CJ4" s="23"/>
      <c r="CK4" s="18"/>
      <c r="CL4" s="18" t="s">
        <v>100</v>
      </c>
      <c r="CM4" s="22">
        <v>7</v>
      </c>
      <c r="CN4" s="22">
        <v>18</v>
      </c>
      <c r="CO4" s="23">
        <v>1</v>
      </c>
      <c r="CP4" s="18">
        <f>4+CO4*(CN4/CM4)</f>
        <v>6.571428571428571</v>
      </c>
      <c r="CQ4" s="19"/>
      <c r="CR4" s="22"/>
      <c r="CS4" s="22"/>
      <c r="CT4" s="23"/>
      <c r="CU4" s="18"/>
      <c r="CV4" s="19"/>
      <c r="CW4" s="22"/>
      <c r="CX4" s="22"/>
      <c r="CY4" s="23"/>
      <c r="CZ4" s="18"/>
      <c r="DA4" s="19"/>
      <c r="DB4" s="22"/>
      <c r="DC4" s="22"/>
      <c r="DD4" s="23"/>
      <c r="DE4" s="18"/>
    </row>
    <row r="5" spans="2:109" ht="15">
      <c r="B5" s="30"/>
      <c r="C5" s="27"/>
      <c r="D5" s="16"/>
      <c r="E5" s="16"/>
      <c r="F5" s="28"/>
      <c r="G5" s="21"/>
      <c r="H5" s="27"/>
      <c r="I5" s="16"/>
      <c r="J5" s="16"/>
      <c r="K5" s="28"/>
      <c r="L5" s="21"/>
      <c r="M5" s="27"/>
      <c r="N5" s="16"/>
      <c r="O5" s="16"/>
      <c r="P5" s="28"/>
      <c r="Q5" s="21"/>
      <c r="R5" s="27"/>
      <c r="S5" s="16"/>
      <c r="T5" s="16"/>
      <c r="U5" s="28"/>
      <c r="V5" s="21"/>
      <c r="W5" s="27"/>
      <c r="X5" s="16"/>
      <c r="Y5" s="16"/>
      <c r="Z5" s="28"/>
      <c r="AA5" s="21"/>
      <c r="AB5" s="27"/>
      <c r="AC5" s="16"/>
      <c r="AD5" s="16"/>
      <c r="AE5" s="28"/>
      <c r="AF5" s="21"/>
      <c r="AG5" s="27"/>
      <c r="AH5" s="16"/>
      <c r="AI5" s="16"/>
      <c r="AJ5" s="28"/>
      <c r="AK5" s="21"/>
      <c r="AL5" s="27"/>
      <c r="AM5" s="16"/>
      <c r="AN5" s="16"/>
      <c r="AO5" s="28"/>
      <c r="AP5" s="21"/>
      <c r="AQ5" s="28"/>
      <c r="AR5" s="21"/>
      <c r="AS5" s="18"/>
      <c r="AT5" s="22"/>
      <c r="AU5" s="22"/>
      <c r="AV5" s="23"/>
      <c r="AW5" s="18"/>
      <c r="AX5" s="27"/>
      <c r="AY5" s="16"/>
      <c r="AZ5" s="16"/>
      <c r="BA5" s="28"/>
      <c r="BB5" s="21"/>
      <c r="BC5" s="27"/>
      <c r="BD5" s="16"/>
      <c r="BE5" s="16"/>
      <c r="BF5" s="28"/>
      <c r="BG5" s="21"/>
      <c r="BH5" s="27"/>
      <c r="BI5" s="16"/>
      <c r="BJ5" s="16"/>
      <c r="BK5" s="28"/>
      <c r="BL5" s="21"/>
      <c r="BM5" s="27"/>
      <c r="BN5" s="16"/>
      <c r="BO5" s="16"/>
      <c r="BP5" s="28"/>
      <c r="BQ5" s="21"/>
      <c r="BR5" s="27"/>
      <c r="BS5" s="16"/>
      <c r="BT5" s="16"/>
      <c r="BU5" s="28"/>
      <c r="BV5" s="21"/>
      <c r="CB5" s="18"/>
      <c r="CC5" s="22"/>
      <c r="CD5" s="22"/>
      <c r="CE5" s="23"/>
      <c r="CF5" s="18"/>
      <c r="CG5" s="19"/>
      <c r="CH5" s="22"/>
      <c r="CI5" s="22"/>
      <c r="CJ5" s="23"/>
      <c r="CK5" s="18"/>
      <c r="CL5" s="18"/>
      <c r="CM5" s="22"/>
      <c r="CN5" s="22"/>
      <c r="CO5" s="23"/>
      <c r="CP5" s="18"/>
      <c r="CQ5" s="19"/>
      <c r="CR5" s="22"/>
      <c r="CS5" s="22"/>
      <c r="CT5" s="23"/>
      <c r="CU5" s="18"/>
      <c r="CV5" s="19"/>
      <c r="CW5" s="22"/>
      <c r="CX5" s="22"/>
      <c r="CY5" s="23"/>
      <c r="CZ5" s="18"/>
      <c r="DA5" s="19"/>
      <c r="DB5" s="22"/>
      <c r="DC5" s="22"/>
      <c r="DD5" s="23"/>
      <c r="DE5" s="18"/>
    </row>
    <row r="6" spans="3:109" ht="15.75">
      <c r="C6" s="18"/>
      <c r="D6" s="22"/>
      <c r="E6" s="22"/>
      <c r="F6" s="23"/>
      <c r="G6" s="18"/>
      <c r="H6" s="18"/>
      <c r="I6" s="22"/>
      <c r="J6" s="22"/>
      <c r="K6" s="23"/>
      <c r="L6" s="18"/>
      <c r="M6" s="18"/>
      <c r="N6" s="22"/>
      <c r="O6" s="22"/>
      <c r="P6" s="23"/>
      <c r="Q6" s="18"/>
      <c r="R6" s="18"/>
      <c r="S6" s="22"/>
      <c r="T6" s="22"/>
      <c r="U6" s="23"/>
      <c r="V6" s="18"/>
      <c r="W6" s="18"/>
      <c r="X6" s="22"/>
      <c r="Y6" s="22"/>
      <c r="Z6" s="23"/>
      <c r="AA6" s="18"/>
      <c r="AB6" s="18"/>
      <c r="AC6" s="22"/>
      <c r="AD6" s="22"/>
      <c r="AE6" s="23"/>
      <c r="AF6" s="18"/>
      <c r="AG6" s="18"/>
      <c r="AH6" s="22"/>
      <c r="AI6" s="22"/>
      <c r="AJ6" s="23"/>
      <c r="AK6" s="18"/>
      <c r="AL6" s="18"/>
      <c r="AM6" s="22"/>
      <c r="AN6" s="22"/>
      <c r="AO6" s="23"/>
      <c r="AP6" s="18"/>
      <c r="AQ6" s="23"/>
      <c r="AR6" s="18"/>
      <c r="AS6" s="18"/>
      <c r="AT6" s="22"/>
      <c r="AU6" s="22"/>
      <c r="AV6" s="23"/>
      <c r="AW6" s="18"/>
      <c r="AX6" s="18"/>
      <c r="AY6" s="22"/>
      <c r="AZ6" s="22"/>
      <c r="BA6" s="23"/>
      <c r="BB6" s="18"/>
      <c r="BC6" s="18"/>
      <c r="BD6" s="22"/>
      <c r="BE6" s="22"/>
      <c r="BF6" s="23"/>
      <c r="BG6" s="18"/>
      <c r="BH6" s="18"/>
      <c r="BI6" s="22"/>
      <c r="BJ6" s="22"/>
      <c r="BK6" s="23"/>
      <c r="BL6" s="18"/>
      <c r="BM6" s="18"/>
      <c r="BN6" s="22"/>
      <c r="BO6" s="22"/>
      <c r="BP6" s="23"/>
      <c r="BQ6" s="18"/>
      <c r="BR6" s="18"/>
      <c r="BS6" s="22"/>
      <c r="BT6" s="22"/>
      <c r="BU6" s="23"/>
      <c r="BV6" s="18"/>
      <c r="BW6" s="18"/>
      <c r="BX6" s="22"/>
      <c r="BY6" s="22"/>
      <c r="BZ6" s="23"/>
      <c r="CA6" s="18"/>
      <c r="CB6" s="18"/>
      <c r="CC6" s="22"/>
      <c r="CD6" s="22"/>
      <c r="CE6" s="23"/>
      <c r="CF6" s="18"/>
      <c r="CG6" s="18"/>
      <c r="CH6" s="22"/>
      <c r="CI6" s="22"/>
      <c r="CJ6" s="23"/>
      <c r="CK6" s="18"/>
      <c r="CL6" s="18"/>
      <c r="CM6" s="22"/>
      <c r="CN6" s="22"/>
      <c r="CO6" s="23"/>
      <c r="CP6" s="18"/>
      <c r="CQ6" s="18"/>
      <c r="CR6" s="22"/>
      <c r="CS6" s="22"/>
      <c r="CT6" s="23"/>
      <c r="CU6" s="18"/>
      <c r="CV6" s="18"/>
      <c r="CW6" s="22"/>
      <c r="CX6" s="22"/>
      <c r="CY6" s="23"/>
      <c r="CZ6" s="18"/>
      <c r="DA6" s="18"/>
      <c r="DB6" s="22"/>
      <c r="DC6" s="22"/>
      <c r="DD6" s="23"/>
      <c r="DE6" s="18"/>
    </row>
    <row r="7" spans="3:109" ht="15.75">
      <c r="C7" s="19"/>
      <c r="D7" s="20"/>
      <c r="E7" s="20"/>
      <c r="F7" s="20"/>
      <c r="G7" s="20"/>
      <c r="H7" s="19"/>
      <c r="I7" s="20"/>
      <c r="J7" s="20"/>
      <c r="K7" s="20"/>
      <c r="L7" s="20"/>
      <c r="M7" s="19"/>
      <c r="N7" s="20"/>
      <c r="O7" s="20"/>
      <c r="P7" s="20"/>
      <c r="Q7" s="20"/>
      <c r="R7" s="19"/>
      <c r="S7" s="20"/>
      <c r="T7" s="20"/>
      <c r="U7" s="20"/>
      <c r="V7" s="20"/>
      <c r="W7" s="19"/>
      <c r="X7" s="20"/>
      <c r="Y7" s="20"/>
      <c r="Z7" s="20"/>
      <c r="AA7" s="20"/>
      <c r="AB7" s="19"/>
      <c r="AC7" s="20"/>
      <c r="AD7" s="20"/>
      <c r="AE7" s="20"/>
      <c r="AF7" s="20"/>
      <c r="AG7" s="19"/>
      <c r="AH7" s="20"/>
      <c r="AI7" s="20"/>
      <c r="AJ7" s="20"/>
      <c r="AK7" s="20"/>
      <c r="AL7" s="19"/>
      <c r="AM7" s="20"/>
      <c r="AN7" s="20"/>
      <c r="AO7" s="20"/>
      <c r="AP7" s="20"/>
      <c r="AQ7" s="20"/>
      <c r="AR7" s="20"/>
      <c r="AS7" s="19"/>
      <c r="AT7" s="20"/>
      <c r="AU7" s="20"/>
      <c r="AV7" s="20"/>
      <c r="AW7" s="20"/>
      <c r="AX7" s="19"/>
      <c r="AY7" s="20"/>
      <c r="AZ7" s="20"/>
      <c r="BA7" s="20"/>
      <c r="BB7" s="20"/>
      <c r="BC7" s="19"/>
      <c r="BD7" s="20"/>
      <c r="BE7" s="20"/>
      <c r="BF7" s="20"/>
      <c r="BG7" s="20"/>
      <c r="BH7" s="19"/>
      <c r="BI7" s="20"/>
      <c r="BJ7" s="20"/>
      <c r="BK7" s="20"/>
      <c r="BL7" s="20"/>
      <c r="BM7" s="19"/>
      <c r="BN7" s="20"/>
      <c r="BO7" s="20"/>
      <c r="BP7" s="20"/>
      <c r="BQ7" s="20"/>
      <c r="BR7" s="19"/>
      <c r="BS7" s="20"/>
      <c r="BT7" s="20"/>
      <c r="BU7" s="20"/>
      <c r="BV7" s="20"/>
      <c r="BW7" s="19"/>
      <c r="BX7" s="20"/>
      <c r="BY7" s="20"/>
      <c r="BZ7" s="20"/>
      <c r="CA7" s="20"/>
      <c r="CB7" s="19"/>
      <c r="CC7" s="20"/>
      <c r="CD7" s="20"/>
      <c r="CE7" s="20"/>
      <c r="CF7" s="20"/>
      <c r="CG7" s="19"/>
      <c r="CH7" s="20"/>
      <c r="CI7" s="20"/>
      <c r="CJ7" s="20"/>
      <c r="CK7" s="20"/>
      <c r="CL7" s="19"/>
      <c r="CM7" s="20"/>
      <c r="CN7" s="20"/>
      <c r="CO7" s="20"/>
      <c r="CP7" s="20"/>
      <c r="CQ7" s="19"/>
      <c r="CR7" s="20"/>
      <c r="CS7" s="20"/>
      <c r="CT7" s="20"/>
      <c r="CU7" s="20"/>
      <c r="CV7" s="19"/>
      <c r="CW7" s="20"/>
      <c r="CX7" s="20"/>
      <c r="CY7" s="20"/>
      <c r="CZ7" s="20"/>
      <c r="DA7" s="19"/>
      <c r="DB7" s="20"/>
      <c r="DC7" s="20"/>
      <c r="DD7" s="20"/>
      <c r="DE7" s="20"/>
    </row>
    <row r="8" spans="3:109" ht="15.7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</row>
    <row r="9" spans="2:109" ht="12.75">
      <c r="B9" s="5" t="s">
        <v>8</v>
      </c>
      <c r="C9" s="24">
        <f>COUNTA(C3:C8)</f>
        <v>0</v>
      </c>
      <c r="D9" s="17"/>
      <c r="E9" s="17"/>
      <c r="F9" s="17"/>
      <c r="G9" s="17"/>
      <c r="H9" s="24">
        <f>COUNTA(H3:H8)</f>
        <v>0</v>
      </c>
      <c r="I9" s="17"/>
      <c r="J9" s="17"/>
      <c r="K9" s="17"/>
      <c r="L9" s="17"/>
      <c r="M9" s="24">
        <f>COUNTA(M3:M8)</f>
        <v>0</v>
      </c>
      <c r="N9" s="17"/>
      <c r="O9" s="17"/>
      <c r="P9" s="17"/>
      <c r="Q9" s="17"/>
      <c r="R9" s="24">
        <f>COUNTA(R3:R8)</f>
        <v>0</v>
      </c>
      <c r="S9" s="17"/>
      <c r="T9" s="17"/>
      <c r="U9" s="17"/>
      <c r="V9" s="17"/>
      <c r="W9" s="24">
        <f>COUNTA(W3:W8)</f>
        <v>0</v>
      </c>
      <c r="X9" s="17"/>
      <c r="Y9" s="17"/>
      <c r="Z9" s="17"/>
      <c r="AA9" s="17"/>
      <c r="AB9" s="24">
        <f>COUNTA(AB3:AB8)</f>
        <v>0</v>
      </c>
      <c r="AC9" s="17"/>
      <c r="AD9" s="17"/>
      <c r="AE9" s="17"/>
      <c r="AF9" s="17"/>
      <c r="AG9" s="24">
        <f>COUNTA(AG3:AG8)</f>
        <v>0</v>
      </c>
      <c r="AH9" s="17"/>
      <c r="AI9" s="17"/>
      <c r="AJ9" s="17"/>
      <c r="AK9" s="17"/>
      <c r="AL9" s="24">
        <f>COUNTA(AL3:AL8)</f>
        <v>0</v>
      </c>
      <c r="AM9" s="17"/>
      <c r="AN9" s="17"/>
      <c r="AO9" s="17"/>
      <c r="AP9" s="17"/>
      <c r="AQ9" s="17"/>
      <c r="AR9" s="17"/>
      <c r="AS9" s="24">
        <f>COUNTA(AS3:AS8)</f>
        <v>1</v>
      </c>
      <c r="AT9" s="17"/>
      <c r="AU9" s="17"/>
      <c r="AV9" s="17"/>
      <c r="AW9" s="17"/>
      <c r="AX9" s="24">
        <f>COUNTA(AX3:AX8)</f>
        <v>0</v>
      </c>
      <c r="AY9" s="17"/>
      <c r="AZ9" s="17"/>
      <c r="BA9" s="17"/>
      <c r="BB9" s="17"/>
      <c r="BC9" s="24">
        <f>COUNTA(BC3:BC8)</f>
        <v>0</v>
      </c>
      <c r="BD9" s="17"/>
      <c r="BE9" s="17"/>
      <c r="BF9" s="17"/>
      <c r="BG9" s="17"/>
      <c r="BH9" s="24">
        <f>COUNTA(BH3:BH8)</f>
        <v>0</v>
      </c>
      <c r="BI9" s="17"/>
      <c r="BJ9" s="17"/>
      <c r="BK9" s="17"/>
      <c r="BL9" s="17"/>
      <c r="BM9" s="24">
        <f>COUNTA(BM3:BM8)</f>
        <v>0</v>
      </c>
      <c r="BN9" s="17"/>
      <c r="BO9" s="17"/>
      <c r="BP9" s="17"/>
      <c r="BQ9" s="17"/>
      <c r="BR9" s="24">
        <f>COUNTA(BR3:BR8)</f>
        <v>0</v>
      </c>
      <c r="BS9" s="17"/>
      <c r="BT9" s="17"/>
      <c r="BU9" s="17"/>
      <c r="BV9" s="17"/>
      <c r="BW9" s="24">
        <f>COUNTA(BW3:BW8)</f>
        <v>1</v>
      </c>
      <c r="BX9" s="17"/>
      <c r="BY9" s="17"/>
      <c r="BZ9" s="17"/>
      <c r="CA9" s="17"/>
      <c r="CB9" s="24">
        <f>COUNTA(CB3:CB8)</f>
        <v>1</v>
      </c>
      <c r="CC9" s="17"/>
      <c r="CD9" s="17"/>
      <c r="CE9" s="17"/>
      <c r="CF9" s="17"/>
      <c r="CG9" s="24">
        <f>COUNTA(CG3:CG8)</f>
        <v>0</v>
      </c>
      <c r="CH9" s="17"/>
      <c r="CI9" s="17"/>
      <c r="CJ9" s="17"/>
      <c r="CK9" s="17"/>
      <c r="CL9" s="24">
        <f>COUNTA(CL3:CL8)</f>
        <v>2</v>
      </c>
      <c r="CM9" s="17"/>
      <c r="CN9" s="17"/>
      <c r="CO9" s="17"/>
      <c r="CP9" s="17"/>
      <c r="CQ9" s="24">
        <f>COUNTA(CQ3:CQ8)</f>
        <v>0</v>
      </c>
      <c r="CR9" s="17"/>
      <c r="CS9" s="17"/>
      <c r="CT9" s="17"/>
      <c r="CU9" s="17"/>
      <c r="CV9" s="24">
        <f>COUNTA(CV3:CV8)</f>
        <v>0</v>
      </c>
      <c r="CW9" s="17"/>
      <c r="CX9" s="17"/>
      <c r="CY9" s="17"/>
      <c r="CZ9" s="17"/>
      <c r="DA9" s="24">
        <f>COUNTA(DA3:DA8)</f>
        <v>0</v>
      </c>
      <c r="DB9" s="17"/>
      <c r="DC9" s="17"/>
      <c r="DD9" s="17"/>
      <c r="DE9" s="17"/>
    </row>
    <row r="10" spans="3:109" ht="15.7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</row>
    <row r="11" spans="2:109" ht="15.75">
      <c r="B11" s="1" t="s">
        <v>10</v>
      </c>
      <c r="C11" s="17"/>
      <c r="D11" s="17"/>
      <c r="E11" s="17"/>
      <c r="F11" s="17"/>
      <c r="G11" s="17">
        <f>SUM(G3:G10)</f>
        <v>0</v>
      </c>
      <c r="H11" s="17"/>
      <c r="I11" s="17"/>
      <c r="J11" s="17"/>
      <c r="K11" s="17"/>
      <c r="L11" s="17">
        <f>SUM(L3:L10)</f>
        <v>0</v>
      </c>
      <c r="M11" s="17"/>
      <c r="N11" s="17"/>
      <c r="O11" s="17"/>
      <c r="P11" s="17"/>
      <c r="Q11" s="17">
        <f>SUM(Q3:Q10)</f>
        <v>0</v>
      </c>
      <c r="R11" s="17"/>
      <c r="S11" s="17"/>
      <c r="T11" s="17"/>
      <c r="U11" s="17"/>
      <c r="V11" s="17">
        <f>SUM(V3:V10)</f>
        <v>0</v>
      </c>
      <c r="W11" s="17"/>
      <c r="X11" s="17"/>
      <c r="Y11" s="17"/>
      <c r="Z11" s="17"/>
      <c r="AA11" s="17">
        <f>SUM(AA3:AA10)</f>
        <v>0</v>
      </c>
      <c r="AB11" s="17"/>
      <c r="AC11" s="17"/>
      <c r="AD11" s="17"/>
      <c r="AE11" s="17"/>
      <c r="AF11" s="17">
        <f>SUM(AF3:AF10)</f>
        <v>0</v>
      </c>
      <c r="AG11" s="17"/>
      <c r="AH11" s="17"/>
      <c r="AI11" s="17"/>
      <c r="AJ11" s="17"/>
      <c r="AK11" s="17">
        <f>SUM(AK3:AK10)</f>
        <v>0</v>
      </c>
      <c r="AL11" s="17"/>
      <c r="AM11" s="17"/>
      <c r="AN11" s="17"/>
      <c r="AO11" s="17"/>
      <c r="AP11" s="17">
        <f>SUM(AP3:AP10)</f>
        <v>0</v>
      </c>
      <c r="AQ11" s="17"/>
      <c r="AR11" s="17"/>
      <c r="AS11" s="17"/>
      <c r="AT11" s="17"/>
      <c r="AU11" s="17"/>
      <c r="AV11" s="17"/>
      <c r="AW11" s="17">
        <f>SUM(AW3:AW10)</f>
        <v>8</v>
      </c>
      <c r="AX11" s="17"/>
      <c r="AY11" s="17"/>
      <c r="AZ11" s="17"/>
      <c r="BA11" s="17"/>
      <c r="BB11" s="17">
        <f>SUM(BB3:BB10)</f>
        <v>0</v>
      </c>
      <c r="BC11" s="17"/>
      <c r="BD11" s="17"/>
      <c r="BE11" s="17"/>
      <c r="BF11" s="17"/>
      <c r="BG11" s="17">
        <f>SUM(BG3:BG10)</f>
        <v>0</v>
      </c>
      <c r="BH11" s="17"/>
      <c r="BI11" s="17"/>
      <c r="BJ11" s="17"/>
      <c r="BK11" s="17"/>
      <c r="BL11" s="17">
        <f>SUM(BL3:BL10)</f>
        <v>0</v>
      </c>
      <c r="BM11" s="17"/>
      <c r="BN11" s="17"/>
      <c r="BO11" s="17"/>
      <c r="BP11" s="17"/>
      <c r="BQ11" s="17">
        <f>SUM(BQ3:BQ10)</f>
        <v>0</v>
      </c>
      <c r="BR11" s="17"/>
      <c r="BS11" s="17"/>
      <c r="BT11" s="17"/>
      <c r="BU11" s="17"/>
      <c r="BV11" s="17">
        <f>SUM(BV3:BV10)</f>
        <v>0</v>
      </c>
      <c r="BW11" s="17"/>
      <c r="BX11" s="17"/>
      <c r="BY11" s="17"/>
      <c r="BZ11" s="17"/>
      <c r="CA11" s="17">
        <f>SUM(CA3:CA10)</f>
        <v>5.1875</v>
      </c>
      <c r="CB11" s="17"/>
      <c r="CC11" s="17"/>
      <c r="CD11" s="17"/>
      <c r="CE11" s="17"/>
      <c r="CF11" s="17">
        <f>SUM(CF3:CF10)</f>
        <v>7.428571428571429</v>
      </c>
      <c r="CG11" s="17"/>
      <c r="CH11" s="17"/>
      <c r="CI11" s="17"/>
      <c r="CJ11" s="17"/>
      <c r="CK11" s="17">
        <f>SUM(CK3:CK10)</f>
        <v>0</v>
      </c>
      <c r="CL11" s="17"/>
      <c r="CM11" s="17"/>
      <c r="CN11" s="17"/>
      <c r="CO11" s="17"/>
      <c r="CP11" s="17">
        <f>SUM(CP3:CP10)</f>
        <v>11.942857142857143</v>
      </c>
      <c r="CQ11" s="17"/>
      <c r="CR11" s="17"/>
      <c r="CS11" s="17"/>
      <c r="CT11" s="17"/>
      <c r="CU11" s="17">
        <f>SUM(CU3:CU10)</f>
        <v>0</v>
      </c>
      <c r="CV11" s="17"/>
      <c r="CW11" s="17"/>
      <c r="CX11" s="17"/>
      <c r="CY11" s="17"/>
      <c r="CZ11" s="17">
        <f>SUM(CZ3:CZ10)</f>
        <v>0</v>
      </c>
      <c r="DA11" s="17"/>
      <c r="DB11" s="17"/>
      <c r="DC11" s="17"/>
      <c r="DD11" s="17"/>
      <c r="DE11" s="17">
        <f>SUM(DE3:DE10)</f>
        <v>0</v>
      </c>
    </row>
  </sheetData>
  <sheetProtection/>
  <hyperlinks>
    <hyperlink ref="B3" r:id="rId1" display="WAE DX Contest  CW 2012"/>
    <hyperlink ref="B4" r:id="rId2" display="WAE DX Contest SSB 2012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L6" sqref="AL6:AN6"/>
    </sheetView>
  </sheetViews>
  <sheetFormatPr defaultColWidth="9.00390625" defaultRowHeight="12.75"/>
  <cols>
    <col min="1" max="1" width="9.1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7.625" style="0" customWidth="1"/>
    <col min="14" max="14" width="5.75390625" style="0" customWidth="1"/>
    <col min="15" max="15" width="5.125" style="0" customWidth="1"/>
    <col min="16" max="16" width="7.875" style="0" customWidth="1"/>
    <col min="17" max="17" width="6.00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8.75390625" style="0" customWidth="1"/>
    <col min="24" max="24" width="5.875" style="0" customWidth="1"/>
    <col min="25" max="25" width="5.125" style="0" customWidth="1"/>
    <col min="26" max="26" width="7.875" style="0" customWidth="1"/>
    <col min="27" max="27" width="6.00390625" style="0" customWidth="1"/>
    <col min="28" max="28" width="7.625" style="0" customWidth="1"/>
    <col min="29" max="29" width="5.7539062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8.75390625" style="0" customWidth="1"/>
    <col min="44" max="44" width="5.87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4" t="s">
        <v>37</v>
      </c>
      <c r="D2" s="41" t="s">
        <v>27</v>
      </c>
      <c r="E2" s="41" t="s">
        <v>25</v>
      </c>
      <c r="F2" s="41" t="s">
        <v>28</v>
      </c>
      <c r="G2" s="41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14</v>
      </c>
      <c r="S2" s="3" t="s">
        <v>27</v>
      </c>
      <c r="T2" s="3" t="s">
        <v>25</v>
      </c>
      <c r="U2" s="3" t="s">
        <v>28</v>
      </c>
      <c r="V2" s="3" t="s">
        <v>26</v>
      </c>
      <c r="W2" s="14" t="s">
        <v>17</v>
      </c>
      <c r="X2" s="41" t="s">
        <v>27</v>
      </c>
      <c r="Y2" s="41" t="s">
        <v>25</v>
      </c>
      <c r="Z2" s="41" t="s">
        <v>28</v>
      </c>
      <c r="AA2" s="41" t="s">
        <v>26</v>
      </c>
      <c r="AB2" s="2" t="s">
        <v>22</v>
      </c>
      <c r="AC2" s="3" t="s">
        <v>27</v>
      </c>
      <c r="AD2" s="3" t="s">
        <v>25</v>
      </c>
      <c r="AE2" s="3" t="s">
        <v>28</v>
      </c>
      <c r="AF2" s="3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4" t="s">
        <v>2</v>
      </c>
      <c r="AR2" s="41" t="s">
        <v>27</v>
      </c>
      <c r="AS2" s="41" t="s">
        <v>25</v>
      </c>
      <c r="AT2" s="41" t="s">
        <v>28</v>
      </c>
      <c r="AU2" s="41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">
      <c r="A3" s="2">
        <v>5</v>
      </c>
      <c r="B3" s="29" t="s">
        <v>57</v>
      </c>
      <c r="C3"/>
      <c r="D3" s="22"/>
      <c r="E3" s="22"/>
      <c r="F3" s="23"/>
      <c r="G3" s="18"/>
      <c r="H3"/>
      <c r="I3" s="22"/>
      <c r="J3" s="22"/>
      <c r="K3" s="23"/>
      <c r="L3" s="18"/>
      <c r="M3" t="s">
        <v>83</v>
      </c>
      <c r="N3" s="22">
        <v>10</v>
      </c>
      <c r="O3" s="22">
        <v>17</v>
      </c>
      <c r="P3" s="23">
        <v>1</v>
      </c>
      <c r="Q3" s="18">
        <f>5+P3*(O3/N3)</f>
        <v>6.7</v>
      </c>
      <c r="R3" s="42" t="s">
        <v>34</v>
      </c>
      <c r="S3" s="22">
        <v>14</v>
      </c>
      <c r="T3" s="22">
        <v>55</v>
      </c>
      <c r="U3" s="23">
        <v>1</v>
      </c>
      <c r="V3" s="18">
        <f>5+U3*(T3/S3)</f>
        <v>8.928571428571429</v>
      </c>
      <c r="W3"/>
      <c r="X3" s="22"/>
      <c r="Y3" s="22"/>
      <c r="Z3" s="23"/>
      <c r="AA3" s="18"/>
      <c r="AB3"/>
      <c r="AC3" s="22"/>
      <c r="AD3" s="22"/>
      <c r="AE3" s="23"/>
      <c r="AF3" s="18"/>
      <c r="AG3" t="s">
        <v>83</v>
      </c>
      <c r="AH3" s="22">
        <v>5</v>
      </c>
      <c r="AI3" s="22">
        <v>17</v>
      </c>
      <c r="AJ3" s="23">
        <v>1</v>
      </c>
      <c r="AK3" s="18">
        <f>5+AJ3*(AI3/AH3)</f>
        <v>8.4</v>
      </c>
      <c r="AL3" s="35" t="s">
        <v>81</v>
      </c>
      <c r="AM3" s="16">
        <v>2</v>
      </c>
      <c r="AN3" s="16">
        <v>5</v>
      </c>
      <c r="AO3" s="28">
        <v>1.2</v>
      </c>
      <c r="AP3" s="21">
        <f>5+AO3*(AN3/AM3)</f>
        <v>8</v>
      </c>
      <c r="AQ3"/>
      <c r="AR3" s="22"/>
      <c r="AS3" s="22"/>
      <c r="AT3" s="23"/>
      <c r="AU3" s="18"/>
      <c r="AV3" s="35" t="s">
        <v>82</v>
      </c>
      <c r="AW3" s="16">
        <v>1</v>
      </c>
      <c r="AX3" s="16">
        <v>2</v>
      </c>
      <c r="AY3" s="28">
        <v>1.3</v>
      </c>
      <c r="AZ3" s="21">
        <f>5+AY3*(AX3/AW3)</f>
        <v>7.6</v>
      </c>
    </row>
    <row r="4" spans="1:52" ht="15">
      <c r="A4" s="36">
        <v>5</v>
      </c>
      <c r="B4" s="29" t="s">
        <v>57</v>
      </c>
      <c r="R4" t="s">
        <v>84</v>
      </c>
      <c r="S4" s="22">
        <v>101</v>
      </c>
      <c r="T4" s="22">
        <v>248</v>
      </c>
      <c r="U4" s="23">
        <v>1</v>
      </c>
      <c r="V4" s="18">
        <f>5+U4*(T4/S4)</f>
        <v>7.455445544554456</v>
      </c>
      <c r="AV4" t="s">
        <v>85</v>
      </c>
      <c r="AW4" s="22">
        <v>10</v>
      </c>
      <c r="AX4" s="22">
        <v>29</v>
      </c>
      <c r="AY4" s="23">
        <v>1</v>
      </c>
      <c r="AZ4" s="18">
        <f>5+AY4*(AX4/AW4)</f>
        <v>7.9</v>
      </c>
    </row>
    <row r="5" spans="1:47" ht="15">
      <c r="A5" s="36">
        <v>5</v>
      </c>
      <c r="B5" s="29" t="s">
        <v>70</v>
      </c>
      <c r="R5" t="s">
        <v>91</v>
      </c>
      <c r="S5" s="22">
        <v>22</v>
      </c>
      <c r="T5" s="22">
        <v>22</v>
      </c>
      <c r="U5" s="23">
        <v>1</v>
      </c>
      <c r="V5" s="18">
        <f>5+U5*(T5/S5)</f>
        <v>6</v>
      </c>
      <c r="AB5" t="s">
        <v>92</v>
      </c>
      <c r="AC5" s="22">
        <v>47</v>
      </c>
      <c r="AD5" s="22">
        <v>88</v>
      </c>
      <c r="AE5" s="23">
        <v>1</v>
      </c>
      <c r="AF5" s="18">
        <f>5+AE5*(AD5/AC5)</f>
        <v>6.872340425531915</v>
      </c>
      <c r="AL5" t="s">
        <v>92</v>
      </c>
      <c r="AM5" s="22">
        <v>33</v>
      </c>
      <c r="AN5" s="22">
        <v>88</v>
      </c>
      <c r="AO5" s="23">
        <v>1</v>
      </c>
      <c r="AP5" s="18">
        <f>5+AO5*(AN5/AM5)</f>
        <v>7.666666666666666</v>
      </c>
      <c r="AQ5" t="s">
        <v>92</v>
      </c>
      <c r="AR5" s="22">
        <v>59</v>
      </c>
      <c r="AS5" s="22">
        <v>88</v>
      </c>
      <c r="AT5" s="23">
        <v>1</v>
      </c>
      <c r="AU5" s="18">
        <f>5+AT5*(AS5/AR5)</f>
        <v>6.491525423728813</v>
      </c>
    </row>
    <row r="6" spans="1:47" ht="15">
      <c r="A6" s="36">
        <v>5</v>
      </c>
      <c r="B6" s="30" t="s">
        <v>50</v>
      </c>
      <c r="C6" t="s">
        <v>29</v>
      </c>
      <c r="D6" s="22">
        <v>40</v>
      </c>
      <c r="E6" s="22">
        <v>66</v>
      </c>
      <c r="F6" s="23">
        <v>1</v>
      </c>
      <c r="G6" s="18">
        <f>5+F6*(E6/D6)</f>
        <v>6.65</v>
      </c>
      <c r="M6" t="s">
        <v>29</v>
      </c>
      <c r="N6" s="22">
        <v>60</v>
      </c>
      <c r="O6" s="22">
        <v>66</v>
      </c>
      <c r="P6" s="23">
        <v>1</v>
      </c>
      <c r="Q6" s="18">
        <f>5+P6*(O6/N6)</f>
        <v>6.1</v>
      </c>
      <c r="R6" t="s">
        <v>98</v>
      </c>
      <c r="S6" s="22">
        <v>10</v>
      </c>
      <c r="T6" s="22">
        <v>20</v>
      </c>
      <c r="U6" s="23">
        <v>1</v>
      </c>
      <c r="V6" s="18">
        <f>5+U6*(T6/S6)</f>
        <v>7</v>
      </c>
      <c r="AG6" t="s">
        <v>29</v>
      </c>
      <c r="AH6" s="22">
        <v>16</v>
      </c>
      <c r="AI6" s="22">
        <v>66</v>
      </c>
      <c r="AJ6" s="23">
        <v>1</v>
      </c>
      <c r="AK6" s="18">
        <f>5+AJ6*(AI6/AH6)</f>
        <v>9.125</v>
      </c>
      <c r="AL6" t="s">
        <v>30</v>
      </c>
      <c r="AM6" s="22">
        <v>6</v>
      </c>
      <c r="AN6" s="22">
        <v>21</v>
      </c>
      <c r="AO6" s="23">
        <v>1</v>
      </c>
      <c r="AP6" s="18">
        <f>5+AO6*(AN6/AM6)</f>
        <v>8.5</v>
      </c>
      <c r="AQ6" t="s">
        <v>29</v>
      </c>
      <c r="AR6" s="22">
        <v>18</v>
      </c>
      <c r="AS6" s="22">
        <v>66</v>
      </c>
      <c r="AT6" s="23">
        <v>1</v>
      </c>
      <c r="AU6" s="18">
        <f>5+AT6*(AS6/AR6)</f>
        <v>8.666666666666666</v>
      </c>
    </row>
    <row r="7" spans="1:2" ht="15">
      <c r="A7" s="36"/>
      <c r="B7" s="29"/>
    </row>
    <row r="8" ht="15.75">
      <c r="A8" s="36"/>
    </row>
    <row r="9" ht="15.75">
      <c r="A9" s="36"/>
    </row>
    <row r="10" ht="15.75">
      <c r="A10" s="36"/>
    </row>
    <row r="11" spans="2:48" ht="15.75">
      <c r="B11" s="1" t="s">
        <v>8</v>
      </c>
      <c r="C11">
        <f>COUNTA(C3:C9)</f>
        <v>1</v>
      </c>
      <c r="H11">
        <f>COUNTA(H3:H9)</f>
        <v>0</v>
      </c>
      <c r="M11">
        <f>COUNTA(M3:M9)</f>
        <v>2</v>
      </c>
      <c r="R11">
        <f>COUNTA(R3:R9)</f>
        <v>4</v>
      </c>
      <c r="W11">
        <f>COUNTA(W3:W3)</f>
        <v>0</v>
      </c>
      <c r="AB11">
        <f>COUNTA(AB3:AB9)</f>
        <v>1</v>
      </c>
      <c r="AG11">
        <f>COUNTA(AG3:AG9)</f>
        <v>2</v>
      </c>
      <c r="AL11">
        <f>COUNTA(AL3:AL9)</f>
        <v>3</v>
      </c>
      <c r="AQ11">
        <f>COUNTA(AQ3:AQ9)</f>
        <v>2</v>
      </c>
      <c r="AV11">
        <f>COUNTA(AV3:AV9)</f>
        <v>2</v>
      </c>
    </row>
    <row r="13" spans="2:52" ht="15.75">
      <c r="B13" s="1" t="s">
        <v>9</v>
      </c>
      <c r="G13" s="17">
        <f>SUM(G3:G12)</f>
        <v>6.65</v>
      </c>
      <c r="L13" s="17">
        <f>SUM(L3:L12)</f>
        <v>0</v>
      </c>
      <c r="Q13" s="17">
        <f>SUM(Q3:Q12)</f>
        <v>12.8</v>
      </c>
      <c r="V13" s="17">
        <f>SUM(V3:V12)</f>
        <v>29.384016973125885</v>
      </c>
      <c r="AA13" s="17">
        <f>SUM(AA3:AA12)</f>
        <v>0</v>
      </c>
      <c r="AF13" s="17">
        <f>SUM(AF3:AF12)</f>
        <v>6.872340425531915</v>
      </c>
      <c r="AK13" s="17">
        <f>SUM(AK3:AK12)</f>
        <v>17.525</v>
      </c>
      <c r="AP13" s="17">
        <f>SUM(AP3:AP12)</f>
        <v>24.166666666666664</v>
      </c>
      <c r="AU13" s="17">
        <f>SUM(AU3:AU12)</f>
        <v>15.15819209039548</v>
      </c>
      <c r="AZ13" s="17">
        <f>SUM(AZ3:AZ12)</f>
        <v>15.5</v>
      </c>
    </row>
  </sheetData>
  <sheetProtection/>
  <hyperlinks>
    <hyperlink ref="B3" r:id="rId1" display="CQ WW WPX SSB Contest 2012"/>
    <hyperlink ref="B4" r:id="rId2" display="CQ WW WPX SSB Contest 2012"/>
    <hyperlink ref="B5" r:id="rId3" display="IARU HF Championship 2012"/>
    <hyperlink ref="B6" r:id="rId4" display="Ukrainian DX Contest 2012"/>
  </hyperlinks>
  <printOptions/>
  <pageMargins left="0.7" right="0.7" top="0.75" bottom="0.75" header="0.3" footer="0.3"/>
  <pageSetup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7" customWidth="1"/>
    <col min="2" max="2" width="23.625" style="2" customWidth="1"/>
    <col min="3" max="3" width="14.125" style="0" customWidth="1"/>
  </cols>
  <sheetData>
    <row r="2" spans="1:6" s="51" customFormat="1" ht="15.75">
      <c r="A2" s="56" t="s">
        <v>137</v>
      </c>
      <c r="B2" s="55" t="s">
        <v>138</v>
      </c>
      <c r="C2" s="55" t="s">
        <v>139</v>
      </c>
      <c r="D2" s="55"/>
      <c r="E2" s="55" t="s">
        <v>140</v>
      </c>
      <c r="F2" s="55"/>
    </row>
    <row r="3" spans="1:4" ht="15">
      <c r="A3" s="67">
        <v>1</v>
      </c>
      <c r="B3" s="53" t="s">
        <v>198</v>
      </c>
      <c r="C3" s="52">
        <f>Общая!R3+Общая!GF3+Общая!ID3</f>
        <v>478.29856046574685</v>
      </c>
      <c r="D3" t="s">
        <v>345</v>
      </c>
    </row>
    <row r="4" spans="1:6" s="51" customFormat="1" ht="15.75">
      <c r="A4" s="62">
        <v>2</v>
      </c>
      <c r="B4" s="60" t="s">
        <v>153</v>
      </c>
      <c r="C4" s="64">
        <f>Общая!FL3</f>
        <v>460.57877800179085</v>
      </c>
      <c r="D4" s="63" t="s">
        <v>14</v>
      </c>
      <c r="E4" s="59"/>
      <c r="F4" s="59"/>
    </row>
    <row r="5" spans="1:5" s="51" customFormat="1" ht="15">
      <c r="A5" s="61">
        <v>3</v>
      </c>
      <c r="B5" s="53" t="s">
        <v>12</v>
      </c>
      <c r="C5" s="52">
        <f>Общая!BP3+Общая!EW3+Общая!FV3+Общая!GZ3</f>
        <v>348.3855024717653</v>
      </c>
      <c r="D5" s="54" t="s">
        <v>303</v>
      </c>
      <c r="E5" s="54"/>
    </row>
    <row r="6" spans="1:5" s="51" customFormat="1" ht="15">
      <c r="A6" s="61">
        <v>4</v>
      </c>
      <c r="B6" s="53" t="s">
        <v>13</v>
      </c>
      <c r="C6" s="52">
        <f>Общая!C3+Общая!H3+Общая!DD3+Общая!HJ3</f>
        <v>298.5032454982484</v>
      </c>
      <c r="D6" s="54" t="s">
        <v>373</v>
      </c>
      <c r="E6" s="54"/>
    </row>
    <row r="7" spans="1:4" ht="15">
      <c r="A7" s="67">
        <v>5</v>
      </c>
      <c r="B7" s="53" t="s">
        <v>207</v>
      </c>
      <c r="C7" s="52">
        <f>Общая!W3</f>
        <v>189.6147478642246</v>
      </c>
      <c r="D7" t="s">
        <v>0</v>
      </c>
    </row>
    <row r="8" spans="1:4" ht="15">
      <c r="A8" s="67">
        <v>6</v>
      </c>
      <c r="B8" s="53" t="s">
        <v>360</v>
      </c>
      <c r="C8" s="17">
        <f>Общая!GA3</f>
        <v>114.34860300953011</v>
      </c>
      <c r="D8" t="s">
        <v>22</v>
      </c>
    </row>
    <row r="9" spans="1:4" ht="15">
      <c r="A9" s="67">
        <v>7</v>
      </c>
      <c r="B9" s="53" t="s">
        <v>185</v>
      </c>
      <c r="C9" s="52">
        <f>Общая!FG3</f>
        <v>31.986263736263737</v>
      </c>
      <c r="D9" t="s">
        <v>174</v>
      </c>
    </row>
    <row r="12" ht="15">
      <c r="B12" s="53"/>
    </row>
    <row r="13" ht="15">
      <c r="B13" s="53"/>
    </row>
    <row r="14" ht="15">
      <c r="B14" s="53"/>
    </row>
    <row r="15" ht="15">
      <c r="B15" s="53"/>
    </row>
    <row r="16" ht="15">
      <c r="B16" s="53"/>
    </row>
    <row r="17" ht="15">
      <c r="B17" s="53"/>
    </row>
    <row r="18" ht="15">
      <c r="B18" s="53"/>
    </row>
    <row r="19" ht="15">
      <c r="B19" s="53"/>
    </row>
    <row r="20" ht="15">
      <c r="B20" s="53"/>
    </row>
    <row r="30" ht="15.75" thickBot="1">
      <c r="F30" s="58"/>
    </row>
    <row r="31" ht="15.75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2010-12-01T06:39:49Z</dcterms:created>
  <dcterms:modified xsi:type="dcterms:W3CDTF">2014-01-07T19:39:54Z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